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650" tabRatio="500" firstSheet="11" activeTab="16"/>
  </bookViews>
  <sheets>
    <sheet name="List of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-10" sheetId="10" r:id="rId10"/>
    <sheet name="Table 11" sheetId="11" r:id="rId11"/>
    <sheet name="Table 12-13" sheetId="12" r:id="rId12"/>
    <sheet name="Table 14" sheetId="13" r:id="rId13"/>
    <sheet name="Table 15" sheetId="14" r:id="rId14"/>
    <sheet name="Table 16" sheetId="15" r:id="rId15"/>
    <sheet name="Table 17" sheetId="16" r:id="rId16"/>
    <sheet name="Table 18" sheetId="17" r:id="rId17"/>
  </sheets>
  <definedNames>
    <definedName name="_Toc6214303" localSheetId="1">'Table 1'!$A$1</definedName>
    <definedName name="_xlnm.Print_Area" localSheetId="10">'Table 11'!$A$1:$H$11</definedName>
    <definedName name="_xlnm.Print_Area" localSheetId="11">'Table 12-13'!$A$1:$I$22</definedName>
    <definedName name="_xlnm.Print_Area" localSheetId="13">'Table 15'!$A$1:$H$11</definedName>
    <definedName name="_xlnm.Print_Area" localSheetId="6">'Table 6'!$A$1:$H$27</definedName>
    <definedName name="_xlnm.Print_Area" localSheetId="8">'Table 8'!$A$1:$G$25</definedName>
    <definedName name="_xlnm.Print_Area" localSheetId="9">'Table 9-10'!$A$1:$J$16</definedName>
    <definedName name="_xlnm.Print_Titles" localSheetId="12">'Table 14'!$1:$4</definedName>
    <definedName name="_xlnm.Print_Titles" localSheetId="2">'Table 2'!$1:$4</definedName>
  </definedNames>
  <calcPr fullCalcOnLoad="1"/>
</workbook>
</file>

<file path=xl/sharedStrings.xml><?xml version="1.0" encoding="utf-8"?>
<sst xmlns="http://schemas.openxmlformats.org/spreadsheetml/2006/main" count="531" uniqueCount="208">
  <si>
    <t>Youth employment and unemployment</t>
  </si>
  <si>
    <t>Labour underutilisation</t>
  </si>
  <si>
    <t>Working time</t>
  </si>
  <si>
    <t>Employment</t>
  </si>
  <si>
    <t>Title</t>
  </si>
  <si>
    <t>Labour force highlights</t>
  </si>
  <si>
    <t>Labour force participation</t>
  </si>
  <si>
    <t>Quality and stability of employment and impact of Covid_19</t>
  </si>
  <si>
    <t>Total</t>
  </si>
  <si>
    <t>Sex</t>
  </si>
  <si>
    <t>Residential area</t>
  </si>
  <si>
    <t>Participated in  subsistence agriculture</t>
  </si>
  <si>
    <t>Not participated in subsistence agriculture</t>
  </si>
  <si>
    <t>Male</t>
  </si>
  <si>
    <t>Female</t>
  </si>
  <si>
    <t>Urban</t>
  </si>
  <si>
    <t>Rural</t>
  </si>
  <si>
    <t>Population 16 years old and over</t>
  </si>
  <si>
    <t>Labour force</t>
  </si>
  <si>
    <t>- Employed</t>
  </si>
  <si>
    <t>- Unemployed</t>
  </si>
  <si>
    <t>Outside labour force</t>
  </si>
  <si>
    <t>- Potential labour force</t>
  </si>
  <si>
    <t>Labour force participation rate(%)</t>
  </si>
  <si>
    <t>Employment-to-population ratio(%)</t>
  </si>
  <si>
    <t>LU1 - Unemployment rate(%)</t>
  </si>
  <si>
    <t>Youth unemployment rate (16-30 yrs)(%)</t>
  </si>
  <si>
    <t>Median monthly earnings at main job</t>
  </si>
  <si>
    <t>Total</t>
  </si>
  <si>
    <t>Urban</t>
  </si>
  <si>
    <t>Rural</t>
  </si>
  <si>
    <t>Male</t>
  </si>
  <si>
    <t>Female</t>
  </si>
  <si>
    <t>Area of residence</t>
  </si>
  <si>
    <t>Labour force status</t>
  </si>
  <si>
    <t>Labour force participation rate (%)</t>
  </si>
  <si>
    <t>Employment-population ratio (%)</t>
  </si>
  <si>
    <t>Unemployment rate (%)</t>
  </si>
  <si>
    <t>Employed</t>
  </si>
  <si>
    <t>Unemployed</t>
  </si>
  <si>
    <t>Total Population 16 yrs and over</t>
  </si>
  <si>
    <t>16-24 yrs</t>
  </si>
  <si>
    <t>25-34 yrs</t>
  </si>
  <si>
    <t>35-54 yrs</t>
  </si>
  <si>
    <t>55-64 yrs</t>
  </si>
  <si>
    <t>65+ yrs</t>
  </si>
  <si>
    <t>Male</t>
  </si>
  <si>
    <t>Male Pop. 16+ yrs</t>
  </si>
  <si>
    <t>Female</t>
  </si>
  <si>
    <t>Female Pop. 16+ yrs</t>
  </si>
  <si>
    <t>Urban</t>
  </si>
  <si>
    <t>Urban Pop. 16+ yrs</t>
  </si>
  <si>
    <t>Rural</t>
  </si>
  <si>
    <t>Rural Pop. 16+ yrs</t>
  </si>
  <si>
    <t xml:space="preserve">Participated in </t>
  </si>
  <si>
    <t>Not participated</t>
  </si>
  <si>
    <t xml:space="preserve">subsistence </t>
  </si>
  <si>
    <t xml:space="preserve"> in subsistence </t>
  </si>
  <si>
    <t>agriculture</t>
  </si>
  <si>
    <t>None</t>
  </si>
  <si>
    <t>Primary</t>
  </si>
  <si>
    <t>Lower secondary</t>
  </si>
  <si>
    <t>Upper secondary</t>
  </si>
  <si>
    <t>University</t>
  </si>
  <si>
    <t>Employed population 16+</t>
  </si>
  <si>
    <t>16-19 yrs</t>
  </si>
  <si>
    <t>20-24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</si>
  <si>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</si>
  <si>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</si>
  <si>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</si>
  <si>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</si>
  <si>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</si>
  <si>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</si>
  <si>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</si>
  <si>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</si>
  <si>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</si>
  <si>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</si>
  <si>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</si>
  <si>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Employed population</t>
  </si>
  <si>
    <t>Agriculture, forestry and fishing</t>
  </si>
  <si>
    <t>Mining and quarrying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</si>
  <si>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</si>
  <si>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</si>
  <si>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</si>
  <si>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</si>
  <si>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</si>
  <si>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</si>
  <si>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</si>
  <si>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</si>
  <si>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</si>
  <si>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</si>
  <si>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</si>
  <si>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</si>
  <si>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</si>
  <si>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</si>
  <si>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</si>
  <si>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</si>
  <si>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</si>
  <si>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</si>
  <si>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</si>
  <si>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Residencial area</t>
  </si>
  <si>
    <t>Participated in subsistence agriculture</t>
  </si>
  <si>
    <t>Employee,Paid apprentice/intern</t>
  </si>
  <si>
    <t>Employer</t>
  </si>
  <si>
    <t>Own-account worker</t>
  </si>
  <si>
    <t>Member of cooperative</t>
  </si>
  <si>
    <t>Contributing family worker</t>
  </si>
  <si>
    <t>Rwanda</t>
  </si>
  <si>
    <t>less than 24 hours</t>
  </si>
  <si>
    <t>25-34 hours</t>
  </si>
  <si>
    <t>35-40 hours</t>
  </si>
  <si>
    <t>41-48 hours</t>
  </si>
  <si>
    <t>49-61 hours</t>
  </si>
  <si>
    <t>62-79 hours</t>
  </si>
  <si>
    <t>80 hours+</t>
  </si>
  <si>
    <t>Employed population (Male)</t>
  </si>
  <si>
    <t>Employed population(Female)</t>
  </si>
  <si>
    <t xml:space="preserve">Total </t>
  </si>
  <si>
    <t xml:space="preserve"> </t>
  </si>
  <si>
    <t>Average number of hours actually worked during reference week</t>
  </si>
  <si>
    <t>Unemployed population 16+</t>
  </si>
  <si>
    <t>Unemployed population</t>
  </si>
  <si>
    <t>Male</t>
  </si>
  <si>
    <t>Female</t>
  </si>
  <si>
    <t>Urban</t>
  </si>
  <si>
    <t>Rural</t>
  </si>
  <si>
    <t>16-30 yrs</t>
  </si>
  <si>
    <t>Rwanda</t>
  </si>
  <si>
    <t>Urban</t>
  </si>
  <si>
    <t>Rural</t>
  </si>
  <si>
    <t>Total</t>
  </si>
  <si>
    <t>Male</t>
  </si>
  <si>
    <t>Female</t>
  </si>
  <si>
    <t>Total (16+ yrs)</t>
  </si>
  <si>
    <t>age group</t>
  </si>
  <si>
    <t>65+yrs</t>
  </si>
  <si>
    <t>Education level</t>
  </si>
  <si>
    <t>MALE</t>
  </si>
  <si>
    <t>FEMALE</t>
  </si>
  <si>
    <t>Total Youth Population 16 yrs and over</t>
  </si>
  <si>
    <t>Youth population</t>
  </si>
  <si>
    <t>2017</t>
  </si>
  <si>
    <t>2018</t>
  </si>
  <si>
    <t>2019</t>
  </si>
  <si>
    <t>2020</t>
  </si>
  <si>
    <t xml:space="preserve">   Employed</t>
  </si>
  <si>
    <t>Outside labour force</t>
  </si>
  <si>
    <t>Labour force participation rate</t>
  </si>
  <si>
    <t>Employment-to-population ratio</t>
  </si>
  <si>
    <t>City of Kigali</t>
  </si>
  <si>
    <t>Nyarugenge</t>
  </si>
  <si>
    <t>Gasabo</t>
  </si>
  <si>
    <t>Kicukiro</t>
  </si>
  <si>
    <t>South province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</si>
  <si>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</si>
  <si>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</si>
  <si>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</si>
  <si>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</si>
  <si>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</si>
  <si>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</si>
  <si>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</si>
  <si>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</si>
  <si>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West Province</t>
  </si>
  <si>
    <t>Karongi</t>
  </si>
  <si>
    <t>Rutsiro</t>
  </si>
  <si>
    <t>Rubavu</t>
  </si>
  <si>
    <t>Nyabihu</t>
  </si>
  <si>
    <t>Ngororero</t>
  </si>
  <si>
    <t>Rusizi</t>
  </si>
  <si>
    <t>Nyamasheke</t>
  </si>
  <si>
    <t>North Province</t>
  </si>
  <si>
    <t>Rulindo</t>
  </si>
  <si>
    <t>Gakenke</t>
  </si>
  <si>
    <t>Musanze</t>
  </si>
  <si>
    <t>Burera</t>
  </si>
  <si>
    <t>Gicumbi</t>
  </si>
  <si>
    <t xml:space="preserve">East province </t>
  </si>
  <si>
    <t>Rwamagana</t>
  </si>
  <si>
    <t>Nyagatare</t>
  </si>
  <si>
    <t>Gatsibo</t>
  </si>
  <si>
    <t>Kayonza</t>
  </si>
  <si>
    <t>Kirehe</t>
  </si>
  <si>
    <t>Ngoma</t>
  </si>
  <si>
    <t>Bugesera</t>
  </si>
  <si>
    <t>Unemployment rate</t>
  </si>
  <si>
    <t>26,000</t>
  </si>
  <si>
    <t>30,000</t>
  </si>
  <si>
    <t>20,800</t>
  </si>
  <si>
    <t>31,200</t>
  </si>
  <si>
    <t>52,000</t>
  </si>
  <si>
    <t>Table C. 1: Summary labour force indicators, RLFS 2020</t>
  </si>
  <si>
    <t>Table C. 2: Population 16 years old and over by labour force status, sex, age group, and urban/rural area, RLFS 2020</t>
  </si>
  <si>
    <t>Table C. 3: Population 16 years old and over by labour force status, sex, level of educational attainment, and urban/rural area, RLFS 2020</t>
  </si>
  <si>
    <t>Table C. 4: Employed population by sex, age group, and urban/rural area, RLFS 2020</t>
  </si>
  <si>
    <t>Table C. 5: Employed population by sex, level of educational attainment, and urban/rural area, RLFS 2020</t>
  </si>
  <si>
    <t xml:space="preserve">Table C.6: Employed population by sex, branch of economic activity, and urban/rural area, RLFS 2020 </t>
  </si>
  <si>
    <t xml:space="preserve">Table C. 7: Employed population by sex, status in employment, and urban/rural area, RLFS 2020 </t>
  </si>
  <si>
    <t>Table C.8: Employed population by sex, branch of economic activity and status in employment, RLFS 2020</t>
  </si>
  <si>
    <t>Table C. 9. Average number of hours actually worked during reference week by sex, by urban/rural area, RLFS 2020</t>
  </si>
  <si>
    <t>Table C. 10. Employed population by sex, hours usually worked per week, by urban/rural area, RLFS 2020</t>
  </si>
  <si>
    <t>Table C. 11: Unempoyed population 16 years old and over by sex, age group, and urban/rural area, RLFS 2020</t>
  </si>
  <si>
    <t>Table C. 12: Unemployed population and unemployment rate by sex, age group, and urban/rural area, RLFS 2020</t>
  </si>
  <si>
    <t>Table C. 13: Unemployed population and unemployment rate by sex, and  level of educational attainment, RLFS 2020</t>
  </si>
  <si>
    <t xml:space="preserve">Table C.14: Youth population old by sex, age group, labour force status, and urban/rural area, RLFS 2020 </t>
  </si>
  <si>
    <t>Table C.15: Youth population years old by sex, level of educational attainment, and urban/rural area, RLFS 2020</t>
  </si>
  <si>
    <t>Table C.16: Trend of  employment by Economic activity and by sex,RLFS 2020</t>
  </si>
  <si>
    <t>Table C. 17. Average montly earnings from employment activity by sex ,age group,Education in urban/Rural, RLFS 2020</t>
  </si>
  <si>
    <t>Table C. 18. Summary labour force indicators by District, RLFS 2020</t>
  </si>
</sst>
</file>

<file path=xl/styles.xml><?xml version="1.0" encoding="utf-8"?>
<styleSheet xmlns="http://schemas.openxmlformats.org/spreadsheetml/2006/main">
  <numFmts count="15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##0"/>
    <numFmt numFmtId="167" formatCode="0.0"/>
    <numFmt numFmtId="168" formatCode="#,##0.000"/>
    <numFmt numFmtId="169" formatCode="###0.0"/>
    <numFmt numFmtId="170" formatCode="_(* #,##0.0_);_(* \(#,##0.0\);_(* &quot;-&quot;??_);_(@_)"/>
  </numFmts>
  <fonts count="6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4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sz val="10"/>
      <name val="Cambria"/>
      <family val="1"/>
    </font>
    <font>
      <sz val="12"/>
      <name val="Cambria"/>
      <family val="1"/>
    </font>
    <font>
      <b/>
      <sz val="10"/>
      <name val="Verdana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mbria"/>
      <family val="1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sz val="11"/>
      <color indexed="55"/>
      <name val="Calibri"/>
      <family val="2"/>
    </font>
    <font>
      <u val="single"/>
      <sz val="10"/>
      <color indexed="2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mbria"/>
      <family val="1"/>
    </font>
    <font>
      <sz val="11"/>
      <color theme="0" tint="-0.2499700039625167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33" borderId="10" xfId="6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6" fillId="34" borderId="11" xfId="62" applyFont="1" applyFill="1" applyBorder="1" applyAlignment="1">
      <alignment horizontal="center"/>
      <protection/>
    </xf>
    <xf numFmtId="0" fontId="7" fillId="34" borderId="12" xfId="62" applyFont="1" applyFill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13" xfId="62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6" fillId="0" borderId="13" xfId="62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10" fillId="34" borderId="11" xfId="62" applyFont="1" applyFill="1" applyBorder="1" applyAlignment="1">
      <alignment horizontal="center"/>
      <protection/>
    </xf>
    <xf numFmtId="0" fontId="9" fillId="0" borderId="0" xfId="57" applyFont="1" applyBorder="1" applyAlignment="1">
      <alignment horizontal="center"/>
    </xf>
    <xf numFmtId="0" fontId="11" fillId="0" borderId="0" xfId="61" applyFont="1">
      <alignment/>
      <protection/>
    </xf>
    <xf numFmtId="0" fontId="40" fillId="0" borderId="0" xfId="61">
      <alignment/>
      <protection/>
    </xf>
    <xf numFmtId="0" fontId="40" fillId="0" borderId="0" xfId="61" applyFont="1">
      <alignment/>
      <protection/>
    </xf>
    <xf numFmtId="0" fontId="40" fillId="0" borderId="10" xfId="61" applyBorder="1" applyAlignment="1">
      <alignment/>
      <protection/>
    </xf>
    <xf numFmtId="165" fontId="40" fillId="0" borderId="0" xfId="61" applyNumberFormat="1" applyFont="1">
      <alignment/>
      <protection/>
    </xf>
    <xf numFmtId="165" fontId="40" fillId="0" borderId="0" xfId="44" applyNumberFormat="1" applyFont="1" applyAlignment="1">
      <alignment/>
    </xf>
    <xf numFmtId="165" fontId="40" fillId="0" borderId="0" xfId="61" applyNumberFormat="1">
      <alignment/>
      <protection/>
    </xf>
    <xf numFmtId="165" fontId="1" fillId="0" borderId="10" xfId="44" applyNumberFormat="1" applyFont="1" applyBorder="1" applyAlignment="1">
      <alignment horizontal="right" vertical="top"/>
    </xf>
    <xf numFmtId="166" fontId="12" fillId="0" borderId="0" xfId="67" applyNumberFormat="1" applyFont="1" applyBorder="1" applyAlignment="1">
      <alignment horizontal="right" vertical="top"/>
      <protection/>
    </xf>
    <xf numFmtId="166" fontId="40" fillId="0" borderId="0" xfId="61" applyNumberFormat="1">
      <alignment/>
      <protection/>
    </xf>
    <xf numFmtId="0" fontId="40" fillId="35" borderId="10" xfId="61" applyFill="1" applyBorder="1">
      <alignment/>
      <protection/>
    </xf>
    <xf numFmtId="166" fontId="40" fillId="0" borderId="0" xfId="61" applyNumberFormat="1" applyFont="1">
      <alignment/>
      <protection/>
    </xf>
    <xf numFmtId="166" fontId="12" fillId="0" borderId="0" xfId="68" applyNumberFormat="1" applyFont="1" applyFill="1" applyBorder="1" applyAlignment="1">
      <alignment horizontal="right" vertical="top"/>
      <protection/>
    </xf>
    <xf numFmtId="167" fontId="40" fillId="0" borderId="10" xfId="61" applyNumberFormat="1" applyFont="1" applyBorder="1">
      <alignment/>
      <protection/>
    </xf>
    <xf numFmtId="167" fontId="40" fillId="35" borderId="10" xfId="61" applyNumberFormat="1" applyFill="1" applyBorder="1">
      <alignment/>
      <protection/>
    </xf>
    <xf numFmtId="167" fontId="40" fillId="0" borderId="10" xfId="77" applyNumberFormat="1" applyFont="1" applyBorder="1" applyAlignment="1">
      <alignment/>
    </xf>
    <xf numFmtId="0" fontId="40" fillId="0" borderId="10" xfId="61" applyFill="1" applyBorder="1" applyAlignment="1">
      <alignment/>
      <protection/>
    </xf>
    <xf numFmtId="165" fontId="40" fillId="0" borderId="10" xfId="61" applyNumberFormat="1" applyFont="1" applyFill="1" applyBorder="1" applyAlignment="1">
      <alignment horizontal="right"/>
      <protection/>
    </xf>
    <xf numFmtId="164" fontId="40" fillId="0" borderId="0" xfId="61" applyNumberFormat="1" applyFont="1">
      <alignment/>
      <protection/>
    </xf>
    <xf numFmtId="0" fontId="40" fillId="0" borderId="0" xfId="61" applyFont="1" applyBorder="1">
      <alignment/>
      <protection/>
    </xf>
    <xf numFmtId="165" fontId="28" fillId="0" borderId="10" xfId="44" applyNumberFormat="1" applyFont="1" applyBorder="1" applyAlignment="1">
      <alignment horizontal="right" vertical="top"/>
    </xf>
    <xf numFmtId="0" fontId="56" fillId="0" borderId="0" xfId="61" applyFont="1">
      <alignment/>
      <protection/>
    </xf>
    <xf numFmtId="0" fontId="58" fillId="0" borderId="0" xfId="61" applyFont="1">
      <alignment/>
      <protection/>
    </xf>
    <xf numFmtId="0" fontId="56" fillId="0" borderId="10" xfId="61" applyFont="1" applyBorder="1" applyAlignment="1">
      <alignment wrapText="1"/>
      <protection/>
    </xf>
    <xf numFmtId="0" fontId="12" fillId="0" borderId="10" xfId="69" applyFont="1" applyBorder="1" applyAlignment="1">
      <alignment horizontal="left" vertical="top" wrapText="1"/>
      <protection/>
    </xf>
    <xf numFmtId="0" fontId="40" fillId="35" borderId="10" xfId="61" applyFont="1" applyFill="1" applyBorder="1">
      <alignment/>
      <protection/>
    </xf>
    <xf numFmtId="0" fontId="56" fillId="0" borderId="0" xfId="61" applyFont="1" applyAlignment="1">
      <alignment horizontal="right"/>
      <protection/>
    </xf>
    <xf numFmtId="0" fontId="56" fillId="0" borderId="10" xfId="61" applyFont="1" applyBorder="1">
      <alignment/>
      <protection/>
    </xf>
    <xf numFmtId="165" fontId="28" fillId="0" borderId="10" xfId="44" applyNumberFormat="1" applyFont="1" applyFill="1" applyBorder="1" applyAlignment="1">
      <alignment horizontal="right" vertical="top"/>
    </xf>
    <xf numFmtId="0" fontId="40" fillId="35" borderId="0" xfId="61" applyFont="1" applyFill="1">
      <alignment/>
      <protection/>
    </xf>
    <xf numFmtId="0" fontId="31" fillId="0" borderId="0" xfId="61" applyFont="1" applyBorder="1">
      <alignment/>
      <protection/>
    </xf>
    <xf numFmtId="0" fontId="40" fillId="35" borderId="14" xfId="61" applyFont="1" applyFill="1" applyBorder="1" applyAlignment="1">
      <alignment horizontal="center"/>
      <protection/>
    </xf>
    <xf numFmtId="0" fontId="40" fillId="35" borderId="15" xfId="61" applyFont="1" applyFill="1" applyBorder="1" applyAlignment="1">
      <alignment horizontal="center"/>
      <protection/>
    </xf>
    <xf numFmtId="0" fontId="40" fillId="35" borderId="16" xfId="61" applyFont="1" applyFill="1" applyBorder="1" applyAlignment="1">
      <alignment horizontal="center"/>
      <protection/>
    </xf>
    <xf numFmtId="0" fontId="28" fillId="0" borderId="10" xfId="66" applyFont="1" applyBorder="1" applyAlignment="1">
      <alignment horizontal="left" vertical="top" wrapText="1"/>
      <protection/>
    </xf>
    <xf numFmtId="165" fontId="28" fillId="0" borderId="16" xfId="44" applyNumberFormat="1" applyFont="1" applyBorder="1" applyAlignment="1">
      <alignment horizontal="right" vertical="top"/>
    </xf>
    <xf numFmtId="0" fontId="1" fillId="0" borderId="10" xfId="73" applyFont="1" applyBorder="1" applyAlignment="1">
      <alignment horizontal="left" vertical="top" wrapText="1"/>
      <protection/>
    </xf>
    <xf numFmtId="0" fontId="40" fillId="36" borderId="0" xfId="61" applyFill="1">
      <alignment/>
      <protection/>
    </xf>
    <xf numFmtId="168" fontId="40" fillId="0" borderId="0" xfId="61" applyNumberFormat="1">
      <alignment/>
      <protection/>
    </xf>
    <xf numFmtId="3" fontId="40" fillId="0" borderId="0" xfId="61" applyNumberFormat="1">
      <alignment/>
      <protection/>
    </xf>
    <xf numFmtId="0" fontId="13" fillId="0" borderId="0" xfId="61" applyFont="1">
      <alignment/>
      <protection/>
    </xf>
    <xf numFmtId="0" fontId="40" fillId="36" borderId="14" xfId="61" applyFont="1" applyFill="1" applyBorder="1" applyAlignment="1">
      <alignment horizontal="center"/>
      <protection/>
    </xf>
    <xf numFmtId="0" fontId="40" fillId="36" borderId="15" xfId="61" applyFont="1" applyFill="1" applyBorder="1" applyAlignment="1">
      <alignment horizontal="center"/>
      <protection/>
    </xf>
    <xf numFmtId="0" fontId="40" fillId="36" borderId="16" xfId="61" applyFont="1" applyFill="1" applyBorder="1" applyAlignment="1">
      <alignment horizontal="center"/>
      <protection/>
    </xf>
    <xf numFmtId="0" fontId="40" fillId="0" borderId="10" xfId="61" applyBorder="1" quotePrefix="1">
      <alignment/>
      <protection/>
    </xf>
    <xf numFmtId="0" fontId="40" fillId="0" borderId="10" xfId="61" applyFont="1" applyBorder="1" quotePrefix="1">
      <alignment/>
      <protection/>
    </xf>
    <xf numFmtId="0" fontId="40" fillId="0" borderId="10" xfId="61" applyFont="1" applyBorder="1">
      <alignment/>
      <protection/>
    </xf>
    <xf numFmtId="3" fontId="40" fillId="0" borderId="0" xfId="61" applyNumberFormat="1" applyFont="1">
      <alignment/>
      <protection/>
    </xf>
    <xf numFmtId="165" fontId="40" fillId="35" borderId="0" xfId="44" applyNumberFormat="1" applyFont="1" applyFill="1" applyAlignment="1">
      <alignment/>
    </xf>
    <xf numFmtId="165" fontId="40" fillId="37" borderId="17" xfId="44" applyNumberFormat="1" applyFont="1" applyFill="1" applyBorder="1" applyAlignment="1">
      <alignment horizontal="center"/>
    </xf>
    <xf numFmtId="165" fontId="40" fillId="37" borderId="13" xfId="44" applyNumberFormat="1" applyFont="1" applyFill="1" applyBorder="1" applyAlignment="1">
      <alignment horizontal="center"/>
    </xf>
    <xf numFmtId="165" fontId="40" fillId="37" borderId="18" xfId="44" applyNumberFormat="1" applyFont="1" applyFill="1" applyBorder="1" applyAlignment="1">
      <alignment horizontal="center"/>
    </xf>
    <xf numFmtId="0" fontId="12" fillId="0" borderId="10" xfId="70" applyFont="1" applyBorder="1" applyAlignment="1">
      <alignment horizontal="left" vertical="top" wrapText="1"/>
      <protection/>
    </xf>
    <xf numFmtId="0" fontId="40" fillId="0" borderId="0" xfId="61" applyFont="1" applyFill="1">
      <alignment/>
      <protection/>
    </xf>
    <xf numFmtId="3" fontId="13" fillId="0" borderId="0" xfId="44" applyNumberFormat="1" applyFont="1" applyAlignment="1">
      <alignment/>
    </xf>
    <xf numFmtId="3" fontId="40" fillId="0" borderId="0" xfId="44" applyNumberFormat="1" applyFont="1" applyAlignment="1">
      <alignment/>
    </xf>
    <xf numFmtId="3" fontId="40" fillId="37" borderId="14" xfId="44" applyNumberFormat="1" applyFont="1" applyFill="1" applyBorder="1" applyAlignment="1">
      <alignment horizontal="center"/>
    </xf>
    <xf numFmtId="3" fontId="58" fillId="0" borderId="0" xfId="44" applyNumberFormat="1" applyFont="1" applyAlignment="1">
      <alignment/>
    </xf>
    <xf numFmtId="3" fontId="40" fillId="37" borderId="15" xfId="44" applyNumberFormat="1" applyFont="1" applyFill="1" applyBorder="1" applyAlignment="1">
      <alignment horizontal="center"/>
    </xf>
    <xf numFmtId="3" fontId="40" fillId="37" borderId="16" xfId="44" applyNumberFormat="1" applyFont="1" applyFill="1" applyBorder="1" applyAlignment="1">
      <alignment horizontal="center"/>
    </xf>
    <xf numFmtId="3" fontId="40" fillId="0" borderId="10" xfId="44" applyNumberFormat="1" applyFont="1" applyBorder="1" applyAlignment="1">
      <alignment wrapText="1"/>
    </xf>
    <xf numFmtId="3" fontId="28" fillId="0" borderId="10" xfId="44" applyNumberFormat="1" applyFont="1" applyBorder="1" applyAlignment="1">
      <alignment horizontal="right" vertical="top"/>
    </xf>
    <xf numFmtId="3" fontId="1" fillId="0" borderId="10" xfId="44" applyNumberFormat="1" applyFont="1" applyBorder="1" applyAlignment="1">
      <alignment horizontal="right" vertical="top"/>
    </xf>
    <xf numFmtId="3" fontId="40" fillId="0" borderId="10" xfId="44" applyNumberFormat="1" applyFont="1" applyBorder="1" applyAlignment="1">
      <alignment vertical="top" wrapText="1"/>
    </xf>
    <xf numFmtId="3" fontId="40" fillId="0" borderId="10" xfId="44" applyNumberFormat="1" applyFont="1" applyBorder="1" applyAlignment="1">
      <alignment horizontal="left" vertical="top" wrapText="1"/>
    </xf>
    <xf numFmtId="3" fontId="40" fillId="36" borderId="0" xfId="44" applyNumberFormat="1" applyFont="1" applyFill="1" applyBorder="1" applyAlignment="1">
      <alignment/>
    </xf>
    <xf numFmtId="3" fontId="1" fillId="36" borderId="0" xfId="44" applyNumberFormat="1" applyFont="1" applyFill="1" applyBorder="1" applyAlignment="1">
      <alignment horizontal="right" vertical="top"/>
    </xf>
    <xf numFmtId="3" fontId="58" fillId="37" borderId="10" xfId="44" applyNumberFormat="1" applyFont="1" applyFill="1" applyBorder="1" applyAlignment="1">
      <alignment horizontal="center"/>
    </xf>
    <xf numFmtId="3" fontId="6" fillId="0" borderId="13" xfId="62" applyNumberFormat="1" applyFont="1" applyFill="1" applyBorder="1" applyAlignment="1">
      <alignment horizontal="left" vertical="center"/>
      <protection/>
    </xf>
    <xf numFmtId="0" fontId="13" fillId="0" borderId="0" xfId="63" applyFont="1">
      <alignment/>
      <protection/>
    </xf>
    <xf numFmtId="0" fontId="58" fillId="0" borderId="0" xfId="63" applyFont="1">
      <alignment/>
      <protection/>
    </xf>
    <xf numFmtId="0" fontId="40" fillId="0" borderId="10" xfId="63" applyFont="1" applyBorder="1">
      <alignment/>
      <protection/>
    </xf>
    <xf numFmtId="165" fontId="1" fillId="0" borderId="10" xfId="45" applyNumberFormat="1" applyFont="1" applyBorder="1" applyAlignment="1">
      <alignment horizontal="right" vertical="top"/>
    </xf>
    <xf numFmtId="3" fontId="58" fillId="0" borderId="0" xfId="63" applyNumberFormat="1" applyFont="1">
      <alignment/>
      <protection/>
    </xf>
    <xf numFmtId="165" fontId="58" fillId="0" borderId="0" xfId="63" applyNumberFormat="1" applyFont="1">
      <alignment/>
      <protection/>
    </xf>
    <xf numFmtId="0" fontId="58" fillId="35" borderId="0" xfId="63" applyFont="1" applyFill="1" applyBorder="1">
      <alignment/>
      <protection/>
    </xf>
    <xf numFmtId="0" fontId="40" fillId="0" borderId="0" xfId="63">
      <alignment/>
      <protection/>
    </xf>
    <xf numFmtId="3" fontId="59" fillId="37" borderId="10" xfId="44" applyNumberFormat="1" applyFont="1" applyFill="1" applyBorder="1" applyAlignment="1">
      <alignment vertical="center"/>
    </xf>
    <xf numFmtId="3" fontId="59" fillId="37" borderId="10" xfId="44" applyNumberFormat="1" applyFont="1" applyFill="1" applyBorder="1" applyAlignment="1">
      <alignment horizontal="center" vertical="center" wrapText="1"/>
    </xf>
    <xf numFmtId="3" fontId="40" fillId="0" borderId="10" xfId="44" applyNumberFormat="1" applyFont="1" applyBorder="1" applyAlignment="1">
      <alignment wrapText="1"/>
    </xf>
    <xf numFmtId="0" fontId="31" fillId="0" borderId="13" xfId="63" applyFont="1" applyBorder="1" applyAlignment="1">
      <alignment horizontal="left" vertical="center"/>
      <protection/>
    </xf>
    <xf numFmtId="0" fontId="40" fillId="35" borderId="10" xfId="63" applyFont="1" applyFill="1" applyBorder="1" applyAlignment="1">
      <alignment horizontal="center"/>
      <protection/>
    </xf>
    <xf numFmtId="169" fontId="28" fillId="0" borderId="10" xfId="63" applyNumberFormat="1" applyFont="1" applyBorder="1" applyAlignment="1">
      <alignment horizontal="right" vertical="top"/>
      <protection/>
    </xf>
    <xf numFmtId="0" fontId="56" fillId="0" borderId="0" xfId="63" applyFont="1">
      <alignment/>
      <protection/>
    </xf>
    <xf numFmtId="0" fontId="40" fillId="35" borderId="0" xfId="63" applyFill="1">
      <alignment/>
      <protection/>
    </xf>
    <xf numFmtId="167" fontId="40" fillId="0" borderId="0" xfId="63" applyNumberFormat="1">
      <alignment/>
      <protection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56" fillId="0" borderId="10" xfId="63" applyFont="1" applyBorder="1" applyAlignment="1">
      <alignment wrapText="1"/>
      <protection/>
    </xf>
    <xf numFmtId="0" fontId="13" fillId="0" borderId="0" xfId="64" applyFont="1">
      <alignment/>
      <protection/>
    </xf>
    <xf numFmtId="0" fontId="40" fillId="0" borderId="0" xfId="64" applyFont="1">
      <alignment/>
      <protection/>
    </xf>
    <xf numFmtId="0" fontId="40" fillId="0" borderId="0" xfId="64" applyFont="1" applyBorder="1">
      <alignment/>
      <protection/>
    </xf>
    <xf numFmtId="0" fontId="40" fillId="0" borderId="0" xfId="64">
      <alignment/>
      <protection/>
    </xf>
    <xf numFmtId="165" fontId="1" fillId="0" borderId="10" xfId="46" applyNumberFormat="1" applyFont="1" applyBorder="1" applyAlignment="1">
      <alignment horizontal="right" vertical="top"/>
    </xf>
    <xf numFmtId="3" fontId="40" fillId="0" borderId="0" xfId="64" applyNumberFormat="1">
      <alignment/>
      <protection/>
    </xf>
    <xf numFmtId="0" fontId="1" fillId="0" borderId="10" xfId="72" applyFont="1" applyBorder="1" applyAlignment="1">
      <alignment horizontal="left" vertical="top" wrapText="1"/>
      <protection/>
    </xf>
    <xf numFmtId="166" fontId="40" fillId="0" borderId="0" xfId="64" applyNumberFormat="1">
      <alignment/>
      <protection/>
    </xf>
    <xf numFmtId="0" fontId="40" fillId="35" borderId="0" xfId="64" applyFont="1" applyFill="1">
      <alignment/>
      <protection/>
    </xf>
    <xf numFmtId="0" fontId="56" fillId="37" borderId="10" xfId="64" applyFont="1" applyFill="1" applyBorder="1" applyAlignment="1">
      <alignment/>
      <protection/>
    </xf>
    <xf numFmtId="165" fontId="28" fillId="0" borderId="10" xfId="46" applyNumberFormat="1" applyFont="1" applyBorder="1" applyAlignment="1">
      <alignment horizontal="left" vertical="top"/>
    </xf>
    <xf numFmtId="0" fontId="11" fillId="0" borderId="0" xfId="64" applyFont="1">
      <alignment/>
      <protection/>
    </xf>
    <xf numFmtId="0" fontId="58" fillId="0" borderId="0" xfId="64" applyFont="1">
      <alignment/>
      <protection/>
    </xf>
    <xf numFmtId="0" fontId="56" fillId="0" borderId="0" xfId="64" applyFont="1">
      <alignment/>
      <protection/>
    </xf>
    <xf numFmtId="0" fontId="56" fillId="0" borderId="10" xfId="64" applyFont="1" applyBorder="1" applyAlignment="1">
      <alignment wrapText="1"/>
      <protection/>
    </xf>
    <xf numFmtId="165" fontId="28" fillId="0" borderId="10" xfId="46" applyNumberFormat="1" applyFont="1" applyBorder="1" applyAlignment="1">
      <alignment horizontal="right"/>
    </xf>
    <xf numFmtId="165" fontId="56" fillId="0" borderId="10" xfId="46" applyNumberFormat="1" applyFont="1" applyBorder="1" applyAlignment="1">
      <alignment/>
    </xf>
    <xf numFmtId="167" fontId="31" fillId="0" borderId="10" xfId="64" applyNumberFormat="1" applyFont="1" applyBorder="1" applyAlignment="1">
      <alignment/>
      <protection/>
    </xf>
    <xf numFmtId="167" fontId="33" fillId="0" borderId="10" xfId="78" applyNumberFormat="1" applyFont="1" applyBorder="1" applyAlignment="1">
      <alignment/>
    </xf>
    <xf numFmtId="167" fontId="33" fillId="0" borderId="10" xfId="64" applyNumberFormat="1" applyFont="1" applyBorder="1" applyAlignment="1">
      <alignment/>
      <protection/>
    </xf>
    <xf numFmtId="0" fontId="40" fillId="35" borderId="10" xfId="64" applyFont="1" applyFill="1" applyBorder="1">
      <alignment/>
      <protection/>
    </xf>
    <xf numFmtId="165" fontId="40" fillId="35" borderId="10" xfId="46" applyNumberFormat="1" applyFont="1" applyFill="1" applyBorder="1" applyAlignment="1">
      <alignment/>
    </xf>
    <xf numFmtId="167" fontId="33" fillId="36" borderId="10" xfId="78" applyNumberFormat="1" applyFont="1" applyFill="1" applyBorder="1" applyAlignment="1">
      <alignment/>
    </xf>
    <xf numFmtId="167" fontId="33" fillId="36" borderId="10" xfId="64" applyNumberFormat="1" applyFont="1" applyFill="1" applyBorder="1">
      <alignment/>
      <protection/>
    </xf>
    <xf numFmtId="0" fontId="56" fillId="0" borderId="0" xfId="64" applyFont="1" applyAlignment="1">
      <alignment horizontal="right"/>
      <protection/>
    </xf>
    <xf numFmtId="0" fontId="56" fillId="0" borderId="10" xfId="64" applyFont="1" applyBorder="1">
      <alignment/>
      <protection/>
    </xf>
    <xf numFmtId="165" fontId="28" fillId="0" borderId="10" xfId="46" applyNumberFormat="1" applyFont="1" applyFill="1" applyBorder="1" applyAlignment="1">
      <alignment horizontal="right" vertical="top"/>
    </xf>
    <xf numFmtId="165" fontId="56" fillId="0" borderId="10" xfId="46" applyNumberFormat="1" applyFont="1" applyBorder="1" applyAlignment="1">
      <alignment/>
    </xf>
    <xf numFmtId="165" fontId="28" fillId="0" borderId="10" xfId="46" applyNumberFormat="1" applyFont="1" applyBorder="1" applyAlignment="1">
      <alignment horizontal="right" vertical="top"/>
    </xf>
    <xf numFmtId="167" fontId="31" fillId="0" borderId="10" xfId="78" applyNumberFormat="1" applyFont="1" applyBorder="1" applyAlignment="1">
      <alignment/>
    </xf>
    <xf numFmtId="165" fontId="40" fillId="36" borderId="10" xfId="46" applyNumberFormat="1" applyFont="1" applyFill="1" applyBorder="1" applyAlignment="1">
      <alignment/>
    </xf>
    <xf numFmtId="165" fontId="28" fillId="38" borderId="10" xfId="46" applyNumberFormat="1" applyFont="1" applyFill="1" applyBorder="1" applyAlignment="1">
      <alignment horizontal="right" vertical="top"/>
    </xf>
    <xf numFmtId="0" fontId="7" fillId="0" borderId="0" xfId="65" applyFont="1" applyBorder="1" applyAlignment="1">
      <alignment horizontal="left" vertical="center"/>
      <protection/>
    </xf>
    <xf numFmtId="0" fontId="40" fillId="0" borderId="0" xfId="65" applyBorder="1">
      <alignment/>
      <protection/>
    </xf>
    <xf numFmtId="0" fontId="40" fillId="0" borderId="0" xfId="65">
      <alignment/>
      <protection/>
    </xf>
    <xf numFmtId="0" fontId="40" fillId="36" borderId="10" xfId="65" applyFill="1" applyBorder="1">
      <alignment/>
      <protection/>
    </xf>
    <xf numFmtId="0" fontId="40" fillId="0" borderId="10" xfId="65" applyFont="1" applyFill="1" applyBorder="1">
      <alignment/>
      <protection/>
    </xf>
    <xf numFmtId="165" fontId="1" fillId="0" borderId="10" xfId="47" applyNumberFormat="1" applyFont="1" applyBorder="1" applyAlignment="1">
      <alignment horizontal="right" vertical="top"/>
    </xf>
    <xf numFmtId="0" fontId="56" fillId="36" borderId="10" xfId="65" applyFont="1" applyFill="1" applyBorder="1">
      <alignment/>
      <protection/>
    </xf>
    <xf numFmtId="0" fontId="40" fillId="36" borderId="10" xfId="65" applyFont="1" applyFill="1" applyBorder="1">
      <alignment/>
      <protection/>
    </xf>
    <xf numFmtId="0" fontId="1" fillId="0" borderId="10" xfId="71" applyFont="1" applyBorder="1" applyAlignment="1">
      <alignment horizontal="left" vertical="top" wrapText="1"/>
      <protection/>
    </xf>
    <xf numFmtId="165" fontId="1" fillId="0" borderId="10" xfId="47" applyNumberFormat="1" applyFont="1" applyBorder="1" applyAlignment="1">
      <alignment vertical="top"/>
    </xf>
    <xf numFmtId="165" fontId="40" fillId="36" borderId="10" xfId="47" applyNumberFormat="1" applyFont="1" applyFill="1" applyBorder="1" applyAlignment="1">
      <alignment/>
    </xf>
    <xf numFmtId="166" fontId="1" fillId="0" borderId="10" xfId="71" applyNumberFormat="1" applyFont="1" applyBorder="1" applyAlignment="1">
      <alignment horizontal="left" vertical="top"/>
      <protection/>
    </xf>
    <xf numFmtId="166" fontId="1" fillId="0" borderId="10" xfId="71" applyNumberFormat="1" applyFont="1" applyBorder="1" applyAlignment="1">
      <alignment horizontal="left" vertical="top" wrapText="1"/>
      <protection/>
    </xf>
    <xf numFmtId="0" fontId="40" fillId="36" borderId="0" xfId="65" applyFill="1" applyBorder="1">
      <alignment/>
      <protection/>
    </xf>
    <xf numFmtId="3" fontId="40" fillId="0" borderId="0" xfId="65" applyNumberFormat="1">
      <alignment/>
      <protection/>
    </xf>
    <xf numFmtId="3" fontId="40" fillId="36" borderId="0" xfId="44" applyNumberFormat="1" applyFont="1" applyFill="1" applyBorder="1" applyAlignment="1">
      <alignment/>
    </xf>
    <xf numFmtId="3" fontId="40" fillId="39" borderId="0" xfId="44" applyNumberFormat="1" applyFont="1" applyFill="1" applyAlignment="1">
      <alignment/>
    </xf>
    <xf numFmtId="3" fontId="40" fillId="39" borderId="0" xfId="44" applyNumberFormat="1" applyFont="1" applyFill="1" applyAlignment="1">
      <alignment/>
    </xf>
    <xf numFmtId="0" fontId="28" fillId="0" borderId="0" xfId="61" applyFont="1">
      <alignment/>
      <protection/>
    </xf>
    <xf numFmtId="0" fontId="40" fillId="36" borderId="10" xfId="65" applyFill="1" applyBorder="1" applyAlignment="1">
      <alignment horizontal="center"/>
      <protection/>
    </xf>
    <xf numFmtId="165" fontId="40" fillId="0" borderId="10" xfId="42" applyNumberFormat="1" applyFont="1" applyBorder="1" applyAlignment="1">
      <alignment/>
    </xf>
    <xf numFmtId="165" fontId="1" fillId="0" borderId="10" xfId="42" applyNumberFormat="1" applyFont="1" applyBorder="1" applyAlignment="1">
      <alignment horizontal="right" vertical="top"/>
    </xf>
    <xf numFmtId="167" fontId="0" fillId="0" borderId="10" xfId="0" applyNumberFormat="1" applyFont="1" applyBorder="1" applyAlignment="1">
      <alignment/>
    </xf>
    <xf numFmtId="165" fontId="28" fillId="0" borderId="10" xfId="42" applyNumberFormat="1" applyFont="1" applyBorder="1" applyAlignment="1">
      <alignment horizontal="right"/>
    </xf>
    <xf numFmtId="165" fontId="56" fillId="0" borderId="10" xfId="42" applyNumberFormat="1" applyFont="1" applyBorder="1" applyAlignment="1">
      <alignment/>
    </xf>
    <xf numFmtId="167" fontId="31" fillId="0" borderId="10" xfId="76" applyNumberFormat="1" applyFont="1" applyBorder="1" applyAlignment="1">
      <alignment/>
    </xf>
    <xf numFmtId="167" fontId="31" fillId="0" borderId="10" xfId="0" applyNumberFormat="1" applyFont="1" applyBorder="1" applyAlignment="1">
      <alignment/>
    </xf>
    <xf numFmtId="167" fontId="33" fillId="0" borderId="10" xfId="76" applyNumberFormat="1" applyFont="1" applyBorder="1" applyAlignment="1">
      <alignment/>
    </xf>
    <xf numFmtId="167" fontId="33" fillId="0" borderId="10" xfId="0" applyNumberFormat="1" applyFont="1" applyBorder="1" applyAlignment="1">
      <alignment/>
    </xf>
    <xf numFmtId="165" fontId="40" fillId="35" borderId="10" xfId="42" applyNumberFormat="1" applyFont="1" applyFill="1" applyBorder="1" applyAlignment="1">
      <alignment/>
    </xf>
    <xf numFmtId="167" fontId="33" fillId="36" borderId="10" xfId="76" applyNumberFormat="1" applyFont="1" applyFill="1" applyBorder="1" applyAlignment="1">
      <alignment/>
    </xf>
    <xf numFmtId="167" fontId="33" fillId="36" borderId="10" xfId="0" applyNumberFormat="1" applyFont="1" applyFill="1" applyBorder="1" applyAlignment="1">
      <alignment/>
    </xf>
    <xf numFmtId="165" fontId="28" fillId="0" borderId="10" xfId="42" applyNumberFormat="1" applyFont="1" applyFill="1" applyBorder="1" applyAlignment="1">
      <alignment horizontal="right" vertical="top"/>
    </xf>
    <xf numFmtId="165" fontId="56" fillId="0" borderId="10" xfId="42" applyNumberFormat="1" applyFont="1" applyBorder="1" applyAlignment="1">
      <alignment/>
    </xf>
    <xf numFmtId="165" fontId="28" fillId="0" borderId="10" xfId="42" applyNumberFormat="1" applyFont="1" applyBorder="1" applyAlignment="1">
      <alignment horizontal="right" vertical="top"/>
    </xf>
    <xf numFmtId="167" fontId="31" fillId="0" borderId="10" xfId="76" applyNumberFormat="1" applyFont="1" applyBorder="1" applyAlignment="1">
      <alignment/>
    </xf>
    <xf numFmtId="165" fontId="40" fillId="36" borderId="10" xfId="42" applyNumberFormat="1" applyFont="1" applyFill="1" applyBorder="1" applyAlignment="1">
      <alignment/>
    </xf>
    <xf numFmtId="165" fontId="28" fillId="38" borderId="10" xfId="42" applyNumberFormat="1" applyFont="1" applyFill="1" applyBorder="1" applyAlignment="1">
      <alignment horizontal="right" vertical="top"/>
    </xf>
    <xf numFmtId="166" fontId="28" fillId="0" borderId="10" xfId="63" applyNumberFormat="1" applyFont="1" applyBorder="1" applyAlignment="1">
      <alignment horizontal="right" vertical="top"/>
      <protection/>
    </xf>
    <xf numFmtId="166" fontId="40" fillId="0" borderId="10" xfId="63" applyNumberFormat="1" applyBorder="1">
      <alignment/>
      <protection/>
    </xf>
    <xf numFmtId="0" fontId="56" fillId="0" borderId="10" xfId="64" applyFont="1" applyFill="1" applyBorder="1" applyAlignment="1">
      <alignment horizontal="center"/>
      <protection/>
    </xf>
    <xf numFmtId="0" fontId="56" fillId="0" borderId="10" xfId="64" applyFont="1" applyFill="1" applyBorder="1" applyAlignment="1">
      <alignment/>
      <protection/>
    </xf>
    <xf numFmtId="0" fontId="56" fillId="0" borderId="10" xfId="64" applyFont="1" applyFill="1" applyBorder="1" applyAlignment="1">
      <alignment horizontal="center" vertical="top" wrapText="1"/>
      <protection/>
    </xf>
    <xf numFmtId="170" fontId="1" fillId="0" borderId="10" xfId="46" applyNumberFormat="1" applyFont="1" applyBorder="1" applyAlignment="1">
      <alignment horizontal="right" vertical="top"/>
    </xf>
    <xf numFmtId="167" fontId="31" fillId="0" borderId="10" xfId="78" applyNumberFormat="1" applyFont="1" applyBorder="1" applyAlignment="1">
      <alignment/>
    </xf>
    <xf numFmtId="1" fontId="1" fillId="0" borderId="10" xfId="71" applyNumberFormat="1" applyFont="1" applyBorder="1" applyAlignment="1">
      <alignment horizontal="left" vertical="top" wrapText="1"/>
      <protection/>
    </xf>
    <xf numFmtId="1" fontId="28" fillId="0" borderId="10" xfId="71" applyNumberFormat="1" applyFont="1" applyBorder="1" applyAlignment="1">
      <alignment horizontal="left" vertical="top" wrapText="1"/>
      <protection/>
    </xf>
    <xf numFmtId="0" fontId="34" fillId="0" borderId="0" xfId="0" applyFont="1" applyAlignment="1">
      <alignment/>
    </xf>
    <xf numFmtId="0" fontId="56" fillId="16" borderId="10" xfId="0" applyFont="1" applyFill="1" applyBorder="1" applyAlignment="1">
      <alignment horizontal="center"/>
    </xf>
    <xf numFmtId="165" fontId="56" fillId="16" borderId="10" xfId="44" applyNumberFormat="1" applyFont="1" applyFill="1" applyBorder="1" applyAlignment="1">
      <alignment/>
    </xf>
    <xf numFmtId="0" fontId="56" fillId="16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165" fontId="40" fillId="0" borderId="10" xfId="44" applyNumberFormat="1" applyFont="1" applyBorder="1" applyAlignment="1">
      <alignment/>
    </xf>
    <xf numFmtId="0" fontId="60" fillId="0" borderId="10" xfId="0" applyFont="1" applyFill="1" applyBorder="1" applyAlignment="1">
      <alignment horizontal="left" indent="1"/>
    </xf>
    <xf numFmtId="0" fontId="0" fillId="39" borderId="10" xfId="0" applyFill="1" applyBorder="1" applyAlignment="1">
      <alignment vertical="top" textRotation="90"/>
    </xf>
    <xf numFmtId="0" fontId="0" fillId="39" borderId="10" xfId="0" applyFill="1" applyBorder="1" applyAlignment="1">
      <alignment vertical="top"/>
    </xf>
    <xf numFmtId="0" fontId="0" fillId="39" borderId="10" xfId="0" applyFill="1" applyBorder="1" applyAlignment="1">
      <alignment vertical="top" wrapText="1"/>
    </xf>
    <xf numFmtId="0" fontId="9" fillId="0" borderId="19" xfId="0" applyFont="1" applyBorder="1" applyAlignment="1">
      <alignment horizontal="center"/>
    </xf>
    <xf numFmtId="0" fontId="6" fillId="0" borderId="17" xfId="62" applyFont="1" applyFill="1" applyBorder="1" applyAlignment="1">
      <alignment horizontal="left" vertical="center"/>
      <protection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18" xfId="62" applyFont="1" applyFill="1" applyBorder="1" applyAlignment="1">
      <alignment horizontal="left" vertical="center"/>
      <protection/>
    </xf>
    <xf numFmtId="0" fontId="40" fillId="35" borderId="10" xfId="61" applyFill="1" applyBorder="1" applyAlignment="1">
      <alignment horizontal="center"/>
      <protection/>
    </xf>
    <xf numFmtId="0" fontId="56" fillId="35" borderId="10" xfId="61" applyFont="1" applyFill="1" applyBorder="1" applyAlignment="1">
      <alignment horizontal="center" vertical="center"/>
      <protection/>
    </xf>
    <xf numFmtId="0" fontId="56" fillId="35" borderId="10" xfId="61" applyFont="1" applyFill="1" applyBorder="1" applyAlignment="1">
      <alignment horizontal="center"/>
      <protection/>
    </xf>
    <xf numFmtId="0" fontId="56" fillId="35" borderId="10" xfId="61" applyFont="1" applyFill="1" applyBorder="1" applyAlignment="1">
      <alignment horizontal="center" vertical="center" wrapText="1"/>
      <protection/>
    </xf>
    <xf numFmtId="0" fontId="56" fillId="35" borderId="10" xfId="61" applyFont="1" applyFill="1" applyBorder="1" applyAlignment="1">
      <alignment horizontal="left" vertical="center" wrapText="1"/>
      <protection/>
    </xf>
    <xf numFmtId="0" fontId="36" fillId="35" borderId="14" xfId="61" applyFont="1" applyFill="1" applyBorder="1" applyAlignment="1">
      <alignment horizontal="center"/>
      <protection/>
    </xf>
    <xf numFmtId="0" fontId="36" fillId="35" borderId="15" xfId="61" applyFont="1" applyFill="1" applyBorder="1" applyAlignment="1">
      <alignment horizontal="center"/>
      <protection/>
    </xf>
    <xf numFmtId="0" fontId="36" fillId="35" borderId="16" xfId="61" applyFont="1" applyFill="1" applyBorder="1" applyAlignment="1">
      <alignment horizontal="center"/>
      <protection/>
    </xf>
    <xf numFmtId="0" fontId="31" fillId="35" borderId="10" xfId="61" applyFont="1" applyFill="1" applyBorder="1" applyAlignment="1">
      <alignment horizontal="center" vertical="center" wrapText="1"/>
      <protection/>
    </xf>
    <xf numFmtId="0" fontId="33" fillId="35" borderId="10" xfId="61" applyFont="1" applyFill="1" applyBorder="1" applyAlignment="1">
      <alignment horizontal="center" wrapText="1"/>
      <protection/>
    </xf>
    <xf numFmtId="0" fontId="33" fillId="35" borderId="10" xfId="61" applyFont="1" applyFill="1" applyBorder="1" applyAlignment="1">
      <alignment horizontal="center" vertical="center" wrapText="1"/>
      <protection/>
    </xf>
    <xf numFmtId="0" fontId="30" fillId="36" borderId="14" xfId="66" applyFont="1" applyFill="1" applyBorder="1" applyAlignment="1">
      <alignment horizontal="center" wrapText="1"/>
      <protection/>
    </xf>
    <xf numFmtId="0" fontId="30" fillId="36" borderId="15" xfId="66" applyFont="1" applyFill="1" applyBorder="1" applyAlignment="1">
      <alignment horizontal="center" wrapText="1"/>
      <protection/>
    </xf>
    <xf numFmtId="0" fontId="30" fillId="36" borderId="16" xfId="66" applyFont="1" applyFill="1" applyBorder="1" applyAlignment="1">
      <alignment horizontal="center" wrapText="1"/>
      <protection/>
    </xf>
    <xf numFmtId="0" fontId="1" fillId="36" borderId="14" xfId="66" applyFont="1" applyFill="1" applyBorder="1" applyAlignment="1">
      <alignment horizontal="center" vertical="center" wrapText="1"/>
      <protection/>
    </xf>
    <xf numFmtId="0" fontId="1" fillId="36" borderId="15" xfId="66" applyFont="1" applyFill="1" applyBorder="1" applyAlignment="1">
      <alignment horizontal="center" vertical="center" wrapText="1"/>
      <protection/>
    </xf>
    <xf numFmtId="0" fontId="1" fillId="36" borderId="16" xfId="66" applyFont="1" applyFill="1" applyBorder="1" applyAlignment="1">
      <alignment horizontal="center" vertical="center" wrapText="1"/>
      <protection/>
    </xf>
    <xf numFmtId="0" fontId="1" fillId="36" borderId="10" xfId="66" applyFont="1" applyFill="1" applyBorder="1" applyAlignment="1">
      <alignment horizontal="center" wrapText="1"/>
      <protection/>
    </xf>
    <xf numFmtId="0" fontId="1" fillId="36" borderId="22" xfId="66" applyFont="1" applyFill="1" applyBorder="1" applyAlignment="1">
      <alignment horizontal="center" wrapText="1"/>
      <protection/>
    </xf>
    <xf numFmtId="0" fontId="1" fillId="36" borderId="14" xfId="66" applyFont="1" applyFill="1" applyBorder="1" applyAlignment="1">
      <alignment horizontal="center" vertical="center"/>
      <protection/>
    </xf>
    <xf numFmtId="0" fontId="1" fillId="36" borderId="16" xfId="66" applyFont="1" applyFill="1" applyBorder="1" applyAlignment="1">
      <alignment horizontal="center" vertical="center"/>
      <protection/>
    </xf>
    <xf numFmtId="0" fontId="1" fillId="36" borderId="19" xfId="66" applyFont="1" applyFill="1" applyBorder="1" applyAlignment="1">
      <alignment horizontal="center" vertical="center"/>
      <protection/>
    </xf>
    <xf numFmtId="0" fontId="1" fillId="36" borderId="21" xfId="66" applyFont="1" applyFill="1" applyBorder="1" applyAlignment="1">
      <alignment horizontal="center" vertical="center"/>
      <protection/>
    </xf>
    <xf numFmtId="0" fontId="58" fillId="35" borderId="10" xfId="61" applyFont="1" applyFill="1" applyBorder="1" applyAlignment="1">
      <alignment horizontal="center"/>
      <protection/>
    </xf>
    <xf numFmtId="0" fontId="40" fillId="35" borderId="10" xfId="61" applyFont="1" applyFill="1" applyBorder="1" applyAlignment="1">
      <alignment horizontal="center" vertical="center"/>
      <protection/>
    </xf>
    <xf numFmtId="0" fontId="40" fillId="35" borderId="10" xfId="61" applyFont="1" applyFill="1" applyBorder="1" applyAlignment="1">
      <alignment horizontal="center"/>
      <protection/>
    </xf>
    <xf numFmtId="0" fontId="40" fillId="35" borderId="22" xfId="61" applyFont="1" applyFill="1" applyBorder="1" applyAlignment="1">
      <alignment horizontal="center"/>
      <protection/>
    </xf>
    <xf numFmtId="0" fontId="40" fillId="35" borderId="22" xfId="61" applyFont="1" applyFill="1" applyBorder="1" applyAlignment="1">
      <alignment horizontal="center" vertical="center"/>
      <protection/>
    </xf>
    <xf numFmtId="0" fontId="40" fillId="37" borderId="10" xfId="61" applyFont="1" applyFill="1" applyBorder="1" applyAlignment="1">
      <alignment horizontal="center"/>
      <protection/>
    </xf>
    <xf numFmtId="165" fontId="40" fillId="37" borderId="10" xfId="44" applyNumberFormat="1" applyFont="1" applyFill="1" applyBorder="1" applyAlignment="1">
      <alignment horizontal="center" vertical="center"/>
    </xf>
    <xf numFmtId="165" fontId="40" fillId="37" borderId="22" xfId="44" applyNumberFormat="1" applyFont="1" applyFill="1" applyBorder="1" applyAlignment="1">
      <alignment horizontal="center"/>
    </xf>
    <xf numFmtId="165" fontId="40" fillId="37" borderId="12" xfId="44" applyNumberFormat="1" applyFont="1" applyFill="1" applyBorder="1" applyAlignment="1">
      <alignment horizontal="center"/>
    </xf>
    <xf numFmtId="165" fontId="40" fillId="37" borderId="10" xfId="44" applyNumberFormat="1" applyFont="1" applyFill="1" applyBorder="1" applyAlignment="1">
      <alignment horizontal="center"/>
    </xf>
    <xf numFmtId="3" fontId="58" fillId="37" borderId="10" xfId="44" applyNumberFormat="1" applyFont="1" applyFill="1" applyBorder="1" applyAlignment="1">
      <alignment horizontal="center"/>
    </xf>
    <xf numFmtId="3" fontId="40" fillId="37" borderId="10" xfId="44" applyNumberFormat="1" applyFont="1" applyFill="1" applyBorder="1" applyAlignment="1">
      <alignment horizontal="center" vertical="center"/>
    </xf>
    <xf numFmtId="3" fontId="40" fillId="37" borderId="22" xfId="44" applyNumberFormat="1" applyFont="1" applyFill="1" applyBorder="1" applyAlignment="1">
      <alignment horizontal="center"/>
    </xf>
    <xf numFmtId="3" fontId="40" fillId="37" borderId="12" xfId="44" applyNumberFormat="1" applyFont="1" applyFill="1" applyBorder="1" applyAlignment="1">
      <alignment horizontal="center"/>
    </xf>
    <xf numFmtId="0" fontId="37" fillId="37" borderId="10" xfId="63" applyFont="1" applyFill="1" applyBorder="1" applyAlignment="1">
      <alignment horizontal="center"/>
      <protection/>
    </xf>
    <xf numFmtId="0" fontId="40" fillId="37" borderId="10" xfId="63" applyFont="1" applyFill="1" applyBorder="1" applyAlignment="1">
      <alignment horizontal="center" vertical="center"/>
      <protection/>
    </xf>
    <xf numFmtId="0" fontId="40" fillId="37" borderId="10" xfId="63" applyFont="1" applyFill="1" applyBorder="1" applyAlignment="1">
      <alignment horizontal="center"/>
      <protection/>
    </xf>
    <xf numFmtId="0" fontId="40" fillId="37" borderId="10" xfId="63" applyFont="1" applyFill="1" applyBorder="1" applyAlignment="1">
      <alignment horizontal="center" wrapText="1"/>
      <protection/>
    </xf>
    <xf numFmtId="0" fontId="58" fillId="35" borderId="10" xfId="63" applyFont="1" applyFill="1" applyBorder="1" applyAlignment="1">
      <alignment horizontal="center"/>
      <protection/>
    </xf>
    <xf numFmtId="0" fontId="40" fillId="35" borderId="10" xfId="63" applyFont="1" applyFill="1" applyBorder="1" applyAlignment="1">
      <alignment horizontal="center"/>
      <protection/>
    </xf>
    <xf numFmtId="0" fontId="56" fillId="37" borderId="14" xfId="64" applyFont="1" applyFill="1" applyBorder="1" applyAlignment="1">
      <alignment horizontal="center" vertical="center"/>
      <protection/>
    </xf>
    <xf numFmtId="0" fontId="56" fillId="37" borderId="15" xfId="64" applyFont="1" applyFill="1" applyBorder="1" applyAlignment="1">
      <alignment horizontal="center" vertical="center"/>
      <protection/>
    </xf>
    <xf numFmtId="0" fontId="56" fillId="37" borderId="16" xfId="64" applyFont="1" applyFill="1" applyBorder="1" applyAlignment="1">
      <alignment horizontal="center" vertical="center"/>
      <protection/>
    </xf>
    <xf numFmtId="0" fontId="56" fillId="37" borderId="10" xfId="64" applyFont="1" applyFill="1" applyBorder="1" applyAlignment="1">
      <alignment horizontal="center" vertical="top" wrapText="1"/>
      <protection/>
    </xf>
    <xf numFmtId="0" fontId="56" fillId="37" borderId="10" xfId="64" applyFont="1" applyFill="1" applyBorder="1" applyAlignment="1">
      <alignment horizontal="center"/>
      <protection/>
    </xf>
    <xf numFmtId="0" fontId="56" fillId="37" borderId="14" xfId="64" applyFont="1" applyFill="1" applyBorder="1" applyAlignment="1">
      <alignment horizontal="center" wrapText="1"/>
      <protection/>
    </xf>
    <xf numFmtId="0" fontId="56" fillId="37" borderId="15" xfId="64" applyFont="1" applyFill="1" applyBorder="1" applyAlignment="1">
      <alignment horizontal="center" wrapText="1"/>
      <protection/>
    </xf>
    <xf numFmtId="0" fontId="56" fillId="37" borderId="16" xfId="64" applyFont="1" applyFill="1" applyBorder="1" applyAlignment="1">
      <alignment horizontal="center" wrapText="1"/>
      <protection/>
    </xf>
    <xf numFmtId="0" fontId="56" fillId="37" borderId="10" xfId="64" applyFont="1" applyFill="1" applyBorder="1" applyAlignment="1">
      <alignment horizontal="center" vertical="center"/>
      <protection/>
    </xf>
    <xf numFmtId="0" fontId="61" fillId="37" borderId="23" xfId="64" applyFont="1" applyFill="1" applyBorder="1" applyAlignment="1">
      <alignment horizontal="center"/>
      <protection/>
    </xf>
    <xf numFmtId="0" fontId="33" fillId="35" borderId="10" xfId="64" applyFont="1" applyFill="1" applyBorder="1" applyAlignment="1">
      <alignment horizontal="center" vertical="center" wrapText="1"/>
      <protection/>
    </xf>
    <xf numFmtId="0" fontId="36" fillId="35" borderId="14" xfId="64" applyFont="1" applyFill="1" applyBorder="1" applyAlignment="1">
      <alignment horizontal="center"/>
      <protection/>
    </xf>
    <xf numFmtId="0" fontId="36" fillId="35" borderId="15" xfId="64" applyFont="1" applyFill="1" applyBorder="1" applyAlignment="1">
      <alignment horizontal="center"/>
      <protection/>
    </xf>
    <xf numFmtId="0" fontId="36" fillId="35" borderId="16" xfId="64" applyFont="1" applyFill="1" applyBorder="1" applyAlignment="1">
      <alignment horizontal="center"/>
      <protection/>
    </xf>
    <xf numFmtId="0" fontId="31" fillId="35" borderId="10" xfId="64" applyFont="1" applyFill="1" applyBorder="1" applyAlignment="1">
      <alignment horizontal="center" vertical="center" wrapText="1"/>
      <protection/>
    </xf>
    <xf numFmtId="0" fontId="33" fillId="35" borderId="10" xfId="64" applyFont="1" applyFill="1" applyBorder="1" applyAlignment="1">
      <alignment horizontal="center" wrapText="1"/>
      <protection/>
    </xf>
    <xf numFmtId="17" fontId="40" fillId="36" borderId="22" xfId="65" applyNumberFormat="1" applyFont="1" applyFill="1" applyBorder="1" applyAlignment="1" quotePrefix="1">
      <alignment horizontal="center"/>
      <protection/>
    </xf>
    <xf numFmtId="0" fontId="40" fillId="36" borderId="11" xfId="65" applyFill="1" applyBorder="1" applyAlignment="1">
      <alignment horizontal="center"/>
      <protection/>
    </xf>
    <xf numFmtId="0" fontId="40" fillId="36" borderId="10" xfId="65" applyFill="1" applyBorder="1" applyAlignment="1">
      <alignment horizontal="center"/>
      <protection/>
    </xf>
    <xf numFmtId="0" fontId="56" fillId="36" borderId="14" xfId="65" applyFont="1" applyFill="1" applyBorder="1" applyAlignment="1">
      <alignment vertical="center"/>
      <protection/>
    </xf>
    <xf numFmtId="0" fontId="56" fillId="36" borderId="15" xfId="65" applyFont="1" applyFill="1" applyBorder="1" applyAlignment="1">
      <alignment vertical="center"/>
      <protection/>
    </xf>
    <xf numFmtId="0" fontId="56" fillId="36" borderId="16" xfId="65" applyFont="1" applyFill="1" applyBorder="1" applyAlignment="1">
      <alignment vertic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_Sheet2" xfId="66"/>
    <cellStyle name="Normal_Table 1" xfId="67"/>
    <cellStyle name="Normal_Table 1_1 2" xfId="68"/>
    <cellStyle name="Normal_Table 12" xfId="69"/>
    <cellStyle name="Normal_Table 17-18" xfId="70"/>
    <cellStyle name="Normal_Table 29" xfId="71"/>
    <cellStyle name="Normal_Table 35-36" xfId="72"/>
    <cellStyle name="Normal_Table 6-7_1" xfId="73"/>
    <cellStyle name="Note" xfId="74"/>
    <cellStyle name="Output" xfId="75"/>
    <cellStyle name="Percent" xfId="76"/>
    <cellStyle name="Percent 2" xfId="77"/>
    <cellStyle name="Percent 3" xfId="78"/>
    <cellStyle name="Title" xfId="79"/>
    <cellStyle name="Total" xfId="80"/>
    <cellStyle name="Warning Text" xfId="8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4" sqref="B4"/>
    </sheetView>
  </sheetViews>
  <sheetFormatPr defaultColWidth="7.875" defaultRowHeight="12.75"/>
  <cols>
    <col min="1" max="1" width="6.125" style="7" customWidth="1"/>
    <col min="2" max="2" width="110.25390625" style="7" customWidth="1"/>
    <col min="3" max="16384" width="7.875" style="7" customWidth="1"/>
  </cols>
  <sheetData>
    <row r="1" spans="1:2" s="2" customFormat="1" ht="18">
      <c r="A1" s="1"/>
      <c r="B1" s="1" t="s">
        <v>4</v>
      </c>
    </row>
    <row r="2" spans="1:2" s="5" customFormat="1" ht="15.75">
      <c r="A2" s="3"/>
      <c r="B2" s="4" t="s">
        <v>5</v>
      </c>
    </row>
    <row r="3" spans="1:2" s="5" customFormat="1" ht="15.75">
      <c r="A3" s="9">
        <v>1</v>
      </c>
      <c r="B3" s="6" t="str">
        <f>'Table 1'!_Toc6214303</f>
        <v>Table C. 1: Summary labour force indicators, RLFS 2020</v>
      </c>
    </row>
    <row r="4" spans="1:2" s="5" customFormat="1" ht="15.75">
      <c r="A4" s="10"/>
      <c r="B4" s="4" t="s">
        <v>6</v>
      </c>
    </row>
    <row r="5" spans="1:2" s="5" customFormat="1" ht="15.75">
      <c r="A5" s="9">
        <v>2</v>
      </c>
      <c r="B5" s="8" t="str">
        <f>'Table 2'!B1</f>
        <v>Table C. 2: Population 16 years old and over by labour force status, sex, age group, and urban/rural area, RLFS 2020</v>
      </c>
    </row>
    <row r="6" spans="1:2" s="5" customFormat="1" ht="15.75">
      <c r="A6" s="11">
        <v>3</v>
      </c>
      <c r="B6" s="8" t="str">
        <f>'Table 3'!A1</f>
        <v>Table C. 3: Population 16 years old and over by labour force status, sex, level of educational attainment, and urban/rural area, RLFS 2020</v>
      </c>
    </row>
    <row r="7" spans="1:2" s="5" customFormat="1" ht="15.75">
      <c r="A7" s="10"/>
      <c r="B7" s="4" t="s">
        <v>3</v>
      </c>
    </row>
    <row r="8" spans="1:2" s="5" customFormat="1" ht="15.75">
      <c r="A8" s="9">
        <v>4</v>
      </c>
      <c r="B8" s="8" t="str">
        <f>'Table 4'!A1</f>
        <v>Table C. 4: Employed population by sex, age group, and urban/rural area, RLFS 2020</v>
      </c>
    </row>
    <row r="9" spans="1:2" ht="15.75">
      <c r="A9" s="9">
        <v>5</v>
      </c>
      <c r="B9" s="8" t="str">
        <f>'Table 5'!A2</f>
        <v>Table C. 5: Employed population by sex, level of educational attainment, and urban/rural area, RLFS 2020</v>
      </c>
    </row>
    <row r="10" spans="1:2" ht="15.75">
      <c r="A10" s="9">
        <v>6</v>
      </c>
      <c r="B10" s="80" t="str">
        <f>'Table 6'!A1</f>
        <v>Table C.6: Employed population by sex, branch of economic activity, and urban/rural area, RLFS 2020 </v>
      </c>
    </row>
    <row r="11" spans="1:2" ht="15.75">
      <c r="A11" s="9">
        <v>7</v>
      </c>
      <c r="B11" s="8" t="str">
        <f>'Table 7'!A1</f>
        <v>Table C. 7: Employed population by sex, status in employment, and urban/rural area, RLFS 2020 </v>
      </c>
    </row>
    <row r="12" spans="1:2" ht="15.75">
      <c r="A12" s="9">
        <v>8</v>
      </c>
      <c r="B12" s="80" t="str">
        <f>'Table 8'!A1</f>
        <v>Table C.8: Employed population by sex, branch of economic activity and status in employment, RLFS 2020</v>
      </c>
    </row>
    <row r="13" spans="1:2" ht="15.75">
      <c r="A13" s="10"/>
      <c r="B13" s="4" t="s">
        <v>2</v>
      </c>
    </row>
    <row r="14" spans="1:2" ht="15.75">
      <c r="A14" s="9">
        <v>9</v>
      </c>
      <c r="B14" s="8" t="str">
        <f>'Table 9-10'!A1</f>
        <v>Table C. 9. Average number of hours actually worked during reference week by sex, by urban/rural area, RLFS 2020</v>
      </c>
    </row>
    <row r="15" spans="1:2" ht="15.75">
      <c r="A15" s="9">
        <v>10</v>
      </c>
      <c r="B15" s="8" t="str">
        <f>'Table 9-10'!A6</f>
        <v>Table C. 10. Employed population by sex, hours usually worked per week, by urban/rural area, RLFS 2020</v>
      </c>
    </row>
    <row r="16" spans="1:2" ht="15.75">
      <c r="A16" s="10"/>
      <c r="B16" s="4" t="s">
        <v>1</v>
      </c>
    </row>
    <row r="17" spans="1:2" ht="15.75">
      <c r="A17" s="9">
        <v>11</v>
      </c>
      <c r="B17" s="8" t="str">
        <f>'Table 11'!A1</f>
        <v>Table C. 11: Unempoyed population 16 years old and over by sex, age group, and urban/rural area, RLFS 2020</v>
      </c>
    </row>
    <row r="18" spans="1:2" ht="15.75">
      <c r="A18" s="9">
        <v>12</v>
      </c>
      <c r="B18" s="8" t="str">
        <f>'Table 12-13'!A1</f>
        <v>Table C. 12: Unemployed population and unemployment rate by sex, age group, and urban/rural area, RLFS 2020</v>
      </c>
    </row>
    <row r="19" spans="1:2" ht="15.75">
      <c r="A19" s="9">
        <v>13</v>
      </c>
      <c r="B19" s="8" t="str">
        <f>'Table 12-13'!A12</f>
        <v>Table C. 13: Unemployed population and unemployment rate by sex, and  level of educational attainment, RLFS 2020</v>
      </c>
    </row>
    <row r="20" spans="1:2" s="5" customFormat="1" ht="15.75">
      <c r="A20" s="10"/>
      <c r="B20" s="4" t="s">
        <v>0</v>
      </c>
    </row>
    <row r="21" spans="1:2" ht="15.75">
      <c r="A21" s="11">
        <v>14</v>
      </c>
      <c r="B21" s="8" t="str">
        <f>'Table 14'!B1</f>
        <v>Table C.14: Youth population old by sex, age group, labour force status, and urban/rural area, RLFS 2020 </v>
      </c>
    </row>
    <row r="22" spans="1:2" ht="15.75">
      <c r="A22" s="9">
        <v>15</v>
      </c>
      <c r="B22" s="8" t="str">
        <f>'Table 15'!A1</f>
        <v>Table C.15: Youth population years old by sex, level of educational attainment, and urban/rural area, RLFS 2020</v>
      </c>
    </row>
    <row r="23" spans="1:2" ht="15.75">
      <c r="A23" s="10"/>
      <c r="B23" s="4" t="s">
        <v>7</v>
      </c>
    </row>
    <row r="24" spans="1:2" ht="15.75">
      <c r="A24" s="190">
        <v>16</v>
      </c>
      <c r="B24" s="191" t="str">
        <f>'Table 16'!A1</f>
        <v>Table C.16: Trend of  employment by Economic activity and by sex,RLFS 2020</v>
      </c>
    </row>
    <row r="25" spans="1:2" ht="15.75">
      <c r="A25" s="192">
        <v>17</v>
      </c>
      <c r="B25" s="8" t="str">
        <f>'Table 17'!A1</f>
        <v>Table C. 17. Average montly earnings from employment activity by sex ,age group,Education in urban/Rural, RLFS 2020</v>
      </c>
    </row>
    <row r="26" spans="1:2" ht="15.75">
      <c r="A26" s="193">
        <v>18</v>
      </c>
      <c r="B26" s="194" t="str">
        <f>'Table 18'!A1</f>
        <v>Table C. 18. Summary labour force indicators by District, RLFS 2020</v>
      </c>
    </row>
    <row r="27" ht="15.75">
      <c r="B27" s="5"/>
    </row>
    <row r="28" ht="15.75">
      <c r="B28" s="5"/>
    </row>
    <row r="29" ht="15.75">
      <c r="B29" s="5"/>
    </row>
    <row r="30" ht="15.75">
      <c r="B30" s="5"/>
    </row>
    <row r="31" ht="15.75">
      <c r="B31" s="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L26"/>
  <sheetViews>
    <sheetView view="pageBreakPreview" zoomScaleSheetLayoutView="100" zoomScalePageLayoutView="0" workbookViewId="0" topLeftCell="A1">
      <selection activeCell="A7" sqref="A7:J16"/>
    </sheetView>
  </sheetViews>
  <sheetFormatPr defaultColWidth="10.00390625" defaultRowHeight="12.75"/>
  <cols>
    <col min="1" max="1" width="38.75390625" style="88" customWidth="1"/>
    <col min="2" max="10" width="9.25390625" style="88" customWidth="1"/>
    <col min="11" max="16384" width="10.00390625" style="88" customWidth="1"/>
  </cols>
  <sheetData>
    <row r="1" ht="15">
      <c r="A1" s="92" t="s">
        <v>198</v>
      </c>
    </row>
    <row r="2" spans="1:12" ht="15">
      <c r="A2" s="236"/>
      <c r="B2" s="237" t="s">
        <v>107</v>
      </c>
      <c r="C2" s="237"/>
      <c r="D2" s="237"/>
      <c r="E2" s="237" t="s">
        <v>29</v>
      </c>
      <c r="F2" s="237"/>
      <c r="G2" s="237"/>
      <c r="H2" s="237" t="s">
        <v>30</v>
      </c>
      <c r="I2" s="237"/>
      <c r="J2" s="237"/>
      <c r="K2" s="82"/>
      <c r="L2" s="82"/>
    </row>
    <row r="3" spans="1:10" ht="15">
      <c r="A3" s="236"/>
      <c r="B3" s="93" t="s">
        <v>28</v>
      </c>
      <c r="C3" s="93" t="s">
        <v>31</v>
      </c>
      <c r="D3" s="93" t="s">
        <v>32</v>
      </c>
      <c r="E3" s="93" t="s">
        <v>117</v>
      </c>
      <c r="F3" s="93" t="s">
        <v>31</v>
      </c>
      <c r="G3" s="93" t="s">
        <v>32</v>
      </c>
      <c r="H3" s="93" t="s">
        <v>28</v>
      </c>
      <c r="I3" s="93" t="s">
        <v>31</v>
      </c>
      <c r="J3" s="93" t="s">
        <v>32</v>
      </c>
    </row>
    <row r="4" spans="1:10" s="95" customFormat="1" ht="30">
      <c r="A4" s="100" t="s">
        <v>119</v>
      </c>
      <c r="B4" s="94">
        <v>33</v>
      </c>
      <c r="C4" s="94">
        <v>35</v>
      </c>
      <c r="D4" s="94">
        <v>30</v>
      </c>
      <c r="E4" s="94">
        <v>43</v>
      </c>
      <c r="F4" s="94">
        <v>44</v>
      </c>
      <c r="G4" s="94">
        <v>42</v>
      </c>
      <c r="H4" s="94">
        <v>29</v>
      </c>
      <c r="I4" s="94">
        <v>32</v>
      </c>
      <c r="J4" s="94">
        <v>25</v>
      </c>
    </row>
    <row r="5" spans="1:10" ht="7.5" customHeight="1">
      <c r="A5" s="96"/>
      <c r="B5" s="96"/>
      <c r="C5" s="96"/>
      <c r="D5" s="96"/>
      <c r="E5" s="96"/>
      <c r="F5" s="96"/>
      <c r="G5" s="96"/>
      <c r="H5" s="96"/>
      <c r="I5" s="96"/>
      <c r="J5" s="96"/>
    </row>
    <row r="6" ht="15">
      <c r="A6" s="92" t="s">
        <v>199</v>
      </c>
    </row>
    <row r="7" spans="1:10" ht="15">
      <c r="A7" s="236"/>
      <c r="B7" s="237" t="s">
        <v>107</v>
      </c>
      <c r="C7" s="237"/>
      <c r="D7" s="237"/>
      <c r="E7" s="237" t="s">
        <v>29</v>
      </c>
      <c r="F7" s="237"/>
      <c r="G7" s="237"/>
      <c r="H7" s="237" t="s">
        <v>30</v>
      </c>
      <c r="I7" s="237"/>
      <c r="J7" s="237"/>
    </row>
    <row r="8" spans="1:10" ht="15">
      <c r="A8" s="236"/>
      <c r="B8" s="93" t="s">
        <v>28</v>
      </c>
      <c r="C8" s="93" t="s">
        <v>31</v>
      </c>
      <c r="D8" s="93" t="s">
        <v>32</v>
      </c>
      <c r="E8" s="93" t="s">
        <v>117</v>
      </c>
      <c r="F8" s="93" t="s">
        <v>31</v>
      </c>
      <c r="G8" s="93" t="s">
        <v>32</v>
      </c>
      <c r="H8" s="93" t="s">
        <v>28</v>
      </c>
      <c r="I8" s="93" t="s">
        <v>31</v>
      </c>
      <c r="J8" s="93" t="s">
        <v>32</v>
      </c>
    </row>
    <row r="9" spans="1:10" ht="15">
      <c r="A9" s="99" t="s">
        <v>78</v>
      </c>
      <c r="B9" s="171">
        <v>3460860</v>
      </c>
      <c r="C9" s="171">
        <v>1938268</v>
      </c>
      <c r="D9" s="171">
        <v>1522592</v>
      </c>
      <c r="E9" s="171">
        <v>867565</v>
      </c>
      <c r="F9" s="171">
        <v>480934</v>
      </c>
      <c r="G9" s="171">
        <v>386631</v>
      </c>
      <c r="H9" s="171">
        <v>2593295</v>
      </c>
      <c r="I9" s="171">
        <v>1457334</v>
      </c>
      <c r="J9" s="171">
        <v>1135961</v>
      </c>
    </row>
    <row r="10" spans="1:10" ht="15">
      <c r="A10" s="98" t="s">
        <v>108</v>
      </c>
      <c r="B10" s="172">
        <v>956937</v>
      </c>
      <c r="C10" s="172">
        <v>445313</v>
      </c>
      <c r="D10" s="172">
        <v>511624</v>
      </c>
      <c r="E10" s="172">
        <v>114814</v>
      </c>
      <c r="F10" s="172">
        <v>54930</v>
      </c>
      <c r="G10" s="172">
        <v>59884</v>
      </c>
      <c r="H10" s="172">
        <v>842122</v>
      </c>
      <c r="I10" s="172">
        <v>390383</v>
      </c>
      <c r="J10" s="172">
        <v>451740</v>
      </c>
    </row>
    <row r="11" spans="1:10" ht="15">
      <c r="A11" s="98" t="s">
        <v>109</v>
      </c>
      <c r="B11" s="172">
        <v>497330</v>
      </c>
      <c r="C11" s="172">
        <v>263495</v>
      </c>
      <c r="D11" s="172">
        <v>233835</v>
      </c>
      <c r="E11" s="172">
        <v>58824</v>
      </c>
      <c r="F11" s="172">
        <v>30273</v>
      </c>
      <c r="G11" s="172">
        <v>28551</v>
      </c>
      <c r="H11" s="172">
        <v>438506</v>
      </c>
      <c r="I11" s="172">
        <v>233222</v>
      </c>
      <c r="J11" s="172">
        <v>205284</v>
      </c>
    </row>
    <row r="12" spans="1:10" ht="15">
      <c r="A12" s="98" t="s">
        <v>110</v>
      </c>
      <c r="B12" s="172">
        <v>660877</v>
      </c>
      <c r="C12" s="172">
        <v>345952</v>
      </c>
      <c r="D12" s="172">
        <v>314925</v>
      </c>
      <c r="E12" s="172">
        <v>119444</v>
      </c>
      <c r="F12" s="172">
        <v>65369</v>
      </c>
      <c r="G12" s="172">
        <v>54075</v>
      </c>
      <c r="H12" s="172">
        <v>541433</v>
      </c>
      <c r="I12" s="172">
        <v>280583</v>
      </c>
      <c r="J12" s="172">
        <v>260850</v>
      </c>
    </row>
    <row r="13" spans="1:10" ht="15">
      <c r="A13" s="98" t="s">
        <v>111</v>
      </c>
      <c r="B13" s="172">
        <v>570566</v>
      </c>
      <c r="C13" s="172">
        <v>355065</v>
      </c>
      <c r="D13" s="172">
        <v>215501</v>
      </c>
      <c r="E13" s="172">
        <v>225026</v>
      </c>
      <c r="F13" s="172">
        <v>127562</v>
      </c>
      <c r="G13" s="172">
        <v>97464</v>
      </c>
      <c r="H13" s="172">
        <v>345540</v>
      </c>
      <c r="I13" s="172">
        <v>227503</v>
      </c>
      <c r="J13" s="172">
        <v>118037</v>
      </c>
    </row>
    <row r="14" spans="1:10" ht="15">
      <c r="A14" s="98" t="s">
        <v>112</v>
      </c>
      <c r="B14" s="172">
        <v>411112</v>
      </c>
      <c r="C14" s="172">
        <v>279101</v>
      </c>
      <c r="D14" s="172">
        <v>132011</v>
      </c>
      <c r="E14" s="172">
        <v>183042</v>
      </c>
      <c r="F14" s="172">
        <v>108401</v>
      </c>
      <c r="G14" s="172">
        <v>74641</v>
      </c>
      <c r="H14" s="172">
        <v>228069</v>
      </c>
      <c r="I14" s="172">
        <v>170700</v>
      </c>
      <c r="J14" s="172">
        <v>57370</v>
      </c>
    </row>
    <row r="15" spans="1:10" ht="15">
      <c r="A15" s="98" t="s">
        <v>113</v>
      </c>
      <c r="B15" s="172">
        <v>279922</v>
      </c>
      <c r="C15" s="172">
        <v>188242</v>
      </c>
      <c r="D15" s="172">
        <v>91680</v>
      </c>
      <c r="E15" s="172">
        <v>126419</v>
      </c>
      <c r="F15" s="172">
        <v>68244</v>
      </c>
      <c r="G15" s="172">
        <v>58176</v>
      </c>
      <c r="H15" s="172">
        <v>153503</v>
      </c>
      <c r="I15" s="172">
        <v>119998</v>
      </c>
      <c r="J15" s="172">
        <v>33504</v>
      </c>
    </row>
    <row r="16" spans="1:10" ht="15">
      <c r="A16" s="98" t="s">
        <v>114</v>
      </c>
      <c r="B16" s="172">
        <v>84116</v>
      </c>
      <c r="C16" s="172">
        <v>61101</v>
      </c>
      <c r="D16" s="172">
        <v>23015</v>
      </c>
      <c r="E16" s="172">
        <v>39995</v>
      </c>
      <c r="F16" s="172">
        <v>26156</v>
      </c>
      <c r="G16" s="172">
        <v>13839</v>
      </c>
      <c r="H16" s="172">
        <v>44121</v>
      </c>
      <c r="I16" s="172">
        <v>34945</v>
      </c>
      <c r="J16" s="172">
        <v>9176</v>
      </c>
    </row>
    <row r="17" spans="2:10" ht="15">
      <c r="B17" s="97"/>
      <c r="C17" s="97"/>
      <c r="D17" s="97"/>
      <c r="E17" s="97"/>
      <c r="F17" s="97"/>
      <c r="G17" s="97"/>
      <c r="H17" s="97"/>
      <c r="I17" s="97"/>
      <c r="J17" s="97"/>
    </row>
    <row r="18" spans="2:10" ht="15">
      <c r="B18" s="97"/>
      <c r="C18" s="97"/>
      <c r="D18" s="97"/>
      <c r="E18" s="97"/>
      <c r="F18" s="97"/>
      <c r="G18" s="97"/>
      <c r="H18" s="97"/>
      <c r="I18" s="97"/>
      <c r="J18" s="97"/>
    </row>
    <row r="19" spans="2:10" ht="15">
      <c r="B19" s="97"/>
      <c r="C19" s="97"/>
      <c r="D19" s="97"/>
      <c r="E19" s="97"/>
      <c r="F19" s="97"/>
      <c r="G19" s="97"/>
      <c r="H19" s="97"/>
      <c r="I19" s="97"/>
      <c r="J19" s="97"/>
    </row>
    <row r="20" spans="2:10" ht="15">
      <c r="B20" s="97"/>
      <c r="C20" s="97"/>
      <c r="D20" s="97"/>
      <c r="E20" s="97"/>
      <c r="F20" s="97"/>
      <c r="G20" s="97"/>
      <c r="H20" s="97"/>
      <c r="I20" s="97"/>
      <c r="J20" s="97"/>
    </row>
    <row r="21" spans="2:10" ht="15">
      <c r="B21" s="97"/>
      <c r="C21" s="97"/>
      <c r="D21" s="97"/>
      <c r="E21" s="97"/>
      <c r="F21" s="97"/>
      <c r="G21" s="97"/>
      <c r="H21" s="97"/>
      <c r="I21" s="97"/>
      <c r="J21" s="97"/>
    </row>
    <row r="22" spans="2:10" ht="15">
      <c r="B22" s="97"/>
      <c r="C22" s="97"/>
      <c r="D22" s="97"/>
      <c r="E22" s="97"/>
      <c r="F22" s="97"/>
      <c r="G22" s="97"/>
      <c r="H22" s="97"/>
      <c r="I22" s="97"/>
      <c r="J22" s="97"/>
    </row>
    <row r="23" spans="2:10" ht="15">
      <c r="B23" s="97"/>
      <c r="C23" s="97"/>
      <c r="D23" s="97"/>
      <c r="E23" s="97"/>
      <c r="F23" s="97"/>
      <c r="G23" s="97"/>
      <c r="H23" s="97"/>
      <c r="I23" s="97"/>
      <c r="J23" s="97"/>
    </row>
    <row r="24" spans="2:10" ht="15">
      <c r="B24" s="97"/>
      <c r="C24" s="97"/>
      <c r="D24" s="97"/>
      <c r="E24" s="97"/>
      <c r="F24" s="97"/>
      <c r="G24" s="97"/>
      <c r="H24" s="97"/>
      <c r="I24" s="97"/>
      <c r="J24" s="97"/>
    </row>
    <row r="25" spans="2:10" ht="15">
      <c r="B25" s="97"/>
      <c r="C25" s="97"/>
      <c r="D25" s="97"/>
      <c r="E25" s="97"/>
      <c r="F25" s="97"/>
      <c r="G25" s="97"/>
      <c r="H25" s="97"/>
      <c r="I25" s="97"/>
      <c r="J25" s="97"/>
    </row>
    <row r="26" spans="3:9" ht="15">
      <c r="C26" s="88" t="s">
        <v>118</v>
      </c>
      <c r="F26" s="88" t="s">
        <v>118</v>
      </c>
      <c r="I26" s="88" t="s">
        <v>118</v>
      </c>
    </row>
  </sheetData>
  <sheetProtection/>
  <mergeCells count="8">
    <mergeCell ref="A2:A3"/>
    <mergeCell ref="B2:D2"/>
    <mergeCell ref="E2:G2"/>
    <mergeCell ref="H2:J2"/>
    <mergeCell ref="A7:A8"/>
    <mergeCell ref="B7:D7"/>
    <mergeCell ref="E7:G7"/>
    <mergeCell ref="H7:J7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"/>
  <sheetViews>
    <sheetView view="pageBreakPreview" zoomScaleSheetLayoutView="100" zoomScalePageLayoutView="0" workbookViewId="0" topLeftCell="A1">
      <selection activeCell="A2" sqref="A2:H10"/>
    </sheetView>
  </sheetViews>
  <sheetFormatPr defaultColWidth="9.00390625" defaultRowHeight="12.75"/>
  <cols>
    <col min="1" max="1" width="24.50390625" style="104" customWidth="1"/>
    <col min="2" max="2" width="9.875" style="104" customWidth="1"/>
    <col min="3" max="3" width="11.00390625" style="104" customWidth="1"/>
    <col min="4" max="4" width="10.375" style="104" customWidth="1"/>
    <col min="5" max="5" width="13.375" style="104" customWidth="1"/>
    <col min="6" max="6" width="10.875" style="104" customWidth="1"/>
    <col min="7" max="7" width="14.50390625" style="104" customWidth="1"/>
    <col min="8" max="8" width="17.75390625" style="104" customWidth="1"/>
    <col min="9" max="9" width="17.875" style="104" customWidth="1"/>
    <col min="10" max="16384" width="9.00390625" style="104" customWidth="1"/>
  </cols>
  <sheetData>
    <row r="1" spans="1:8" ht="15.75">
      <c r="A1" s="101" t="s">
        <v>200</v>
      </c>
      <c r="B1" s="102"/>
      <c r="C1" s="102"/>
      <c r="D1" s="102"/>
      <c r="E1" s="102"/>
      <c r="F1" s="102"/>
      <c r="G1" s="103"/>
      <c r="H1" s="103"/>
    </row>
    <row r="2" spans="1:8" ht="15" customHeight="1">
      <c r="A2" s="238" t="s">
        <v>120</v>
      </c>
      <c r="B2" s="242" t="s">
        <v>28</v>
      </c>
      <c r="C2" s="242" t="s">
        <v>9</v>
      </c>
      <c r="D2" s="242"/>
      <c r="E2" s="242" t="s">
        <v>100</v>
      </c>
      <c r="F2" s="242"/>
      <c r="G2" s="241" t="s">
        <v>101</v>
      </c>
      <c r="H2" s="241" t="s">
        <v>12</v>
      </c>
    </row>
    <row r="3" spans="1:8" ht="15">
      <c r="A3" s="239"/>
      <c r="B3" s="242"/>
      <c r="C3" s="242"/>
      <c r="D3" s="242"/>
      <c r="E3" s="242"/>
      <c r="F3" s="242"/>
      <c r="G3" s="241"/>
      <c r="H3" s="241"/>
    </row>
    <row r="4" spans="1:8" ht="15">
      <c r="A4" s="239"/>
      <c r="B4" s="242"/>
      <c r="C4" s="110" t="s">
        <v>31</v>
      </c>
      <c r="D4" s="110" t="s">
        <v>32</v>
      </c>
      <c r="E4" s="110" t="s">
        <v>29</v>
      </c>
      <c r="F4" s="110" t="s">
        <v>30</v>
      </c>
      <c r="G4" s="241"/>
      <c r="H4" s="241"/>
    </row>
    <row r="5" spans="1:8" ht="15">
      <c r="A5" s="240"/>
      <c r="B5" s="173">
        <v>752112</v>
      </c>
      <c r="C5" s="174">
        <v>365354</v>
      </c>
      <c r="D5" s="174">
        <v>386757</v>
      </c>
      <c r="E5" s="174">
        <v>192512</v>
      </c>
      <c r="F5" s="174">
        <v>559599</v>
      </c>
      <c r="G5" s="175">
        <v>398996</v>
      </c>
      <c r="H5" s="175">
        <v>353115</v>
      </c>
    </row>
    <row r="6" spans="1:14" ht="15">
      <c r="A6" s="107" t="s">
        <v>41</v>
      </c>
      <c r="B6" s="105">
        <v>252308</v>
      </c>
      <c r="C6" s="105">
        <v>116388</v>
      </c>
      <c r="D6" s="105">
        <v>135920</v>
      </c>
      <c r="E6" s="105">
        <v>57663</v>
      </c>
      <c r="F6" s="105">
        <v>194645</v>
      </c>
      <c r="G6" s="105">
        <v>120889</v>
      </c>
      <c r="H6" s="105">
        <v>131420</v>
      </c>
      <c r="I6" s="106"/>
      <c r="L6" s="108"/>
      <c r="M6" s="106"/>
      <c r="N6" s="106"/>
    </row>
    <row r="7" spans="1:14" ht="15">
      <c r="A7" s="107" t="s">
        <v>42</v>
      </c>
      <c r="B7" s="105">
        <v>257056</v>
      </c>
      <c r="C7" s="105">
        <v>124277</v>
      </c>
      <c r="D7" s="105">
        <v>132779</v>
      </c>
      <c r="E7" s="105">
        <v>78220</v>
      </c>
      <c r="F7" s="105">
        <v>178836</v>
      </c>
      <c r="G7" s="105">
        <v>125843</v>
      </c>
      <c r="H7" s="105">
        <v>131213</v>
      </c>
      <c r="L7" s="106"/>
      <c r="M7" s="106"/>
      <c r="N7" s="106"/>
    </row>
    <row r="8" spans="1:14" ht="15">
      <c r="A8" s="107" t="s">
        <v>43</v>
      </c>
      <c r="B8" s="105">
        <v>196245</v>
      </c>
      <c r="C8" s="105">
        <v>98165</v>
      </c>
      <c r="D8" s="105">
        <v>98080</v>
      </c>
      <c r="E8" s="105">
        <v>47234</v>
      </c>
      <c r="F8" s="105">
        <v>149011</v>
      </c>
      <c r="G8" s="105">
        <v>121268</v>
      </c>
      <c r="H8" s="105">
        <v>74977</v>
      </c>
      <c r="L8" s="106"/>
      <c r="M8" s="106"/>
      <c r="N8" s="106"/>
    </row>
    <row r="9" spans="1:14" ht="15">
      <c r="A9" s="107" t="s">
        <v>44</v>
      </c>
      <c r="B9" s="105">
        <v>38104</v>
      </c>
      <c r="C9" s="105">
        <v>21892</v>
      </c>
      <c r="D9" s="105">
        <v>16212</v>
      </c>
      <c r="E9" s="105">
        <v>8012</v>
      </c>
      <c r="F9" s="105">
        <v>30092</v>
      </c>
      <c r="G9" s="105">
        <v>25874</v>
      </c>
      <c r="H9" s="105">
        <v>12230</v>
      </c>
      <c r="L9" s="106"/>
      <c r="M9" s="106"/>
      <c r="N9" s="106"/>
    </row>
    <row r="10" spans="1:14" ht="15">
      <c r="A10" s="107" t="s">
        <v>45</v>
      </c>
      <c r="B10" s="105">
        <v>8399</v>
      </c>
      <c r="C10" s="105">
        <v>4632</v>
      </c>
      <c r="D10" s="105">
        <v>3767</v>
      </c>
      <c r="E10" s="105">
        <v>1383</v>
      </c>
      <c r="F10" s="105">
        <v>7015</v>
      </c>
      <c r="G10" s="105">
        <v>5122</v>
      </c>
      <c r="H10" s="105">
        <v>3276</v>
      </c>
      <c r="L10" s="106"/>
      <c r="M10" s="106"/>
      <c r="N10" s="106"/>
    </row>
    <row r="11" spans="1:8" ht="15">
      <c r="A11" s="109"/>
      <c r="B11" s="109"/>
      <c r="C11" s="109"/>
      <c r="D11" s="109"/>
      <c r="E11" s="109"/>
      <c r="F11" s="109"/>
      <c r="G11" s="109"/>
      <c r="H11" s="109"/>
    </row>
    <row r="12" ht="15">
      <c r="M12" s="106"/>
    </row>
    <row r="14" ht="15">
      <c r="H14" s="106"/>
    </row>
  </sheetData>
  <sheetProtection/>
  <mergeCells count="6">
    <mergeCell ref="A2:A5"/>
    <mergeCell ref="H2:H4"/>
    <mergeCell ref="B2:B4"/>
    <mergeCell ref="C2:D3"/>
    <mergeCell ref="E2:F3"/>
    <mergeCell ref="G2:G4"/>
  </mergeCells>
  <printOptions/>
  <pageMargins left="0.7" right="0.7" top="0.75" bottom="0.75" header="0.3" footer="0.3"/>
  <pageSetup horizontalDpi="600" verticalDpi="600" orientation="landscape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zoomScalePageLayoutView="0" workbookViewId="0" topLeftCell="A1">
      <selection activeCell="A13" sqref="A13:I21"/>
    </sheetView>
  </sheetViews>
  <sheetFormatPr defaultColWidth="9.00390625" defaultRowHeight="12.75"/>
  <cols>
    <col min="1" max="1" width="24.50390625" style="104" customWidth="1"/>
    <col min="2" max="3" width="9.875" style="104" customWidth="1"/>
    <col min="4" max="4" width="11.00390625" style="104" customWidth="1"/>
    <col min="5" max="5" width="10.375" style="104" customWidth="1"/>
    <col min="6" max="6" width="10.75390625" style="104" customWidth="1"/>
    <col min="7" max="7" width="10.875" style="104" customWidth="1"/>
    <col min="8" max="8" width="14.50390625" style="104" customWidth="1"/>
    <col min="9" max="9" width="14.875" style="104" customWidth="1"/>
    <col min="10" max="10" width="17.875" style="104" customWidth="1"/>
    <col min="11" max="16384" width="9.00390625" style="104" customWidth="1"/>
  </cols>
  <sheetData>
    <row r="1" spans="1:9" ht="15.75">
      <c r="A1" s="101" t="s">
        <v>201</v>
      </c>
      <c r="B1" s="102"/>
      <c r="C1" s="102"/>
      <c r="D1" s="102"/>
      <c r="E1" s="102"/>
      <c r="F1" s="102"/>
      <c r="G1" s="102"/>
      <c r="H1" s="103"/>
      <c r="I1" s="103"/>
    </row>
    <row r="2" spans="1:9" ht="15" customHeight="1">
      <c r="A2" s="246" t="s">
        <v>121</v>
      </c>
      <c r="B2" s="242" t="s">
        <v>28</v>
      </c>
      <c r="C2" s="243" t="s">
        <v>37</v>
      </c>
      <c r="D2" s="242" t="s">
        <v>9</v>
      </c>
      <c r="E2" s="242"/>
      <c r="F2" s="242" t="s">
        <v>100</v>
      </c>
      <c r="G2" s="242"/>
      <c r="H2" s="241" t="s">
        <v>101</v>
      </c>
      <c r="I2" s="241" t="s">
        <v>12</v>
      </c>
    </row>
    <row r="3" spans="1:9" ht="15">
      <c r="A3" s="246"/>
      <c r="B3" s="242"/>
      <c r="C3" s="244"/>
      <c r="D3" s="242"/>
      <c r="E3" s="242"/>
      <c r="F3" s="242"/>
      <c r="G3" s="242"/>
      <c r="H3" s="241"/>
      <c r="I3" s="241"/>
    </row>
    <row r="4" spans="1:9" ht="15">
      <c r="A4" s="246"/>
      <c r="B4" s="242"/>
      <c r="C4" s="245"/>
      <c r="D4" s="110" t="s">
        <v>31</v>
      </c>
      <c r="E4" s="110" t="s">
        <v>32</v>
      </c>
      <c r="F4" s="110" t="s">
        <v>29</v>
      </c>
      <c r="G4" s="110" t="s">
        <v>30</v>
      </c>
      <c r="H4" s="241"/>
      <c r="I4" s="241"/>
    </row>
    <row r="5" spans="1:9" ht="15">
      <c r="A5" s="111" t="s">
        <v>28</v>
      </c>
      <c r="B5" s="105">
        <v>752112</v>
      </c>
      <c r="C5" s="176">
        <v>17.9</v>
      </c>
      <c r="D5" s="176">
        <v>15.9</v>
      </c>
      <c r="E5" s="176">
        <v>20.3</v>
      </c>
      <c r="F5" s="176">
        <v>18.2</v>
      </c>
      <c r="G5" s="176">
        <v>17.7</v>
      </c>
      <c r="H5" s="176">
        <v>21.8</v>
      </c>
      <c r="I5" s="176">
        <v>14.8</v>
      </c>
    </row>
    <row r="6" spans="1:15" ht="15">
      <c r="A6" s="107" t="s">
        <v>41</v>
      </c>
      <c r="B6" s="105">
        <v>252308</v>
      </c>
      <c r="C6" s="176">
        <v>23.3</v>
      </c>
      <c r="D6" s="176">
        <v>20.3</v>
      </c>
      <c r="E6" s="176">
        <v>26.8</v>
      </c>
      <c r="F6" s="176">
        <v>23.2</v>
      </c>
      <c r="G6" s="176">
        <v>23.4</v>
      </c>
      <c r="H6" s="176">
        <v>28.6</v>
      </c>
      <c r="I6" s="176">
        <v>20</v>
      </c>
      <c r="J6" s="106"/>
      <c r="M6" s="108"/>
      <c r="N6" s="106"/>
      <c r="O6" s="106"/>
    </row>
    <row r="7" spans="1:15" ht="15">
      <c r="A7" s="107" t="s">
        <v>42</v>
      </c>
      <c r="B7" s="105">
        <v>257056</v>
      </c>
      <c r="C7" s="176">
        <v>19</v>
      </c>
      <c r="D7" s="176">
        <v>16.4</v>
      </c>
      <c r="E7" s="176">
        <v>22.1</v>
      </c>
      <c r="F7" s="176">
        <v>19.6</v>
      </c>
      <c r="G7" s="176">
        <v>18.7</v>
      </c>
      <c r="H7" s="176">
        <v>23</v>
      </c>
      <c r="I7" s="176">
        <v>16.2</v>
      </c>
      <c r="M7" s="106"/>
      <c r="N7" s="106"/>
      <c r="O7" s="106"/>
    </row>
    <row r="8" spans="1:15" ht="15">
      <c r="A8" s="107" t="s">
        <v>43</v>
      </c>
      <c r="B8" s="105">
        <v>196245</v>
      </c>
      <c r="C8" s="176">
        <v>13.8</v>
      </c>
      <c r="D8" s="176">
        <v>12.5</v>
      </c>
      <c r="E8" s="176">
        <v>15.2</v>
      </c>
      <c r="F8" s="176">
        <v>13.2</v>
      </c>
      <c r="G8" s="176">
        <v>13.9</v>
      </c>
      <c r="H8" s="176">
        <v>17.8</v>
      </c>
      <c r="I8" s="176">
        <v>10.1</v>
      </c>
      <c r="M8" s="106"/>
      <c r="N8" s="106"/>
      <c r="O8" s="106"/>
    </row>
    <row r="9" spans="1:15" ht="15">
      <c r="A9" s="107" t="s">
        <v>44</v>
      </c>
      <c r="B9" s="105">
        <v>38104</v>
      </c>
      <c r="C9" s="176">
        <v>14</v>
      </c>
      <c r="D9" s="176">
        <v>15.1</v>
      </c>
      <c r="E9" s="176">
        <v>12.8</v>
      </c>
      <c r="F9" s="176">
        <v>18.8</v>
      </c>
      <c r="G9" s="176">
        <v>13.1</v>
      </c>
      <c r="H9" s="176">
        <v>18</v>
      </c>
      <c r="I9" s="176">
        <v>9.6</v>
      </c>
      <c r="M9" s="106"/>
      <c r="N9" s="106"/>
      <c r="O9" s="106"/>
    </row>
    <row r="10" spans="1:15" ht="15">
      <c r="A10" s="107" t="s">
        <v>45</v>
      </c>
      <c r="B10" s="105">
        <v>8399</v>
      </c>
      <c r="C10" s="176">
        <v>10.8</v>
      </c>
      <c r="D10" s="176">
        <v>9.9</v>
      </c>
      <c r="E10" s="176">
        <v>12.3</v>
      </c>
      <c r="F10" s="176">
        <v>12.1</v>
      </c>
      <c r="G10" s="176">
        <v>10.6</v>
      </c>
      <c r="H10" s="176">
        <v>14.9</v>
      </c>
      <c r="I10" s="176">
        <v>7.6</v>
      </c>
      <c r="M10" s="106"/>
      <c r="N10" s="106"/>
      <c r="O10" s="106"/>
    </row>
    <row r="11" spans="1:14" ht="15">
      <c r="A11" s="247"/>
      <c r="B11" s="247"/>
      <c r="C11" s="247"/>
      <c r="D11" s="247"/>
      <c r="E11" s="247"/>
      <c r="F11" s="247"/>
      <c r="G11" s="247"/>
      <c r="H11" s="247"/>
      <c r="I11" s="247"/>
      <c r="N11" s="106"/>
    </row>
    <row r="12" spans="1:9" ht="15.75">
      <c r="A12" s="101" t="s">
        <v>202</v>
      </c>
      <c r="B12" s="102"/>
      <c r="C12" s="102"/>
      <c r="D12" s="102"/>
      <c r="E12" s="102"/>
      <c r="F12" s="102"/>
      <c r="G12" s="102"/>
      <c r="H12" s="103"/>
      <c r="I12" s="103"/>
    </row>
    <row r="13" spans="1:9" ht="15">
      <c r="A13" s="246" t="s">
        <v>121</v>
      </c>
      <c r="B13" s="242" t="s">
        <v>28</v>
      </c>
      <c r="C13" s="243" t="s">
        <v>37</v>
      </c>
      <c r="D13" s="242" t="s">
        <v>9</v>
      </c>
      <c r="E13" s="242"/>
      <c r="F13" s="242" t="s">
        <v>100</v>
      </c>
      <c r="G13" s="242"/>
      <c r="H13" s="241" t="s">
        <v>101</v>
      </c>
      <c r="I13" s="241" t="s">
        <v>12</v>
      </c>
    </row>
    <row r="14" spans="1:9" ht="15">
      <c r="A14" s="246"/>
      <c r="B14" s="242"/>
      <c r="C14" s="244"/>
      <c r="D14" s="242"/>
      <c r="E14" s="242"/>
      <c r="F14" s="242"/>
      <c r="G14" s="242"/>
      <c r="H14" s="241"/>
      <c r="I14" s="241"/>
    </row>
    <row r="15" spans="1:9" ht="15">
      <c r="A15" s="246"/>
      <c r="B15" s="242"/>
      <c r="C15" s="245"/>
      <c r="D15" s="110" t="s">
        <v>31</v>
      </c>
      <c r="E15" s="110" t="s">
        <v>32</v>
      </c>
      <c r="F15" s="110" t="s">
        <v>29</v>
      </c>
      <c r="G15" s="110" t="s">
        <v>30</v>
      </c>
      <c r="H15" s="241"/>
      <c r="I15" s="241"/>
    </row>
    <row r="16" spans="1:9" ht="15">
      <c r="A16" s="111" t="s">
        <v>28</v>
      </c>
      <c r="B16" s="105">
        <v>752112</v>
      </c>
      <c r="C16" s="176">
        <v>17.9</v>
      </c>
      <c r="D16" s="176">
        <v>15.9</v>
      </c>
      <c r="E16" s="176">
        <v>20.3</v>
      </c>
      <c r="F16" s="176">
        <v>18.2</v>
      </c>
      <c r="G16" s="176">
        <v>17.7</v>
      </c>
      <c r="H16" s="176">
        <v>21.8</v>
      </c>
      <c r="I16" s="176">
        <v>14.8</v>
      </c>
    </row>
    <row r="17" spans="1:9" ht="15">
      <c r="A17" s="107" t="s">
        <v>59</v>
      </c>
      <c r="B17" s="105">
        <v>286473</v>
      </c>
      <c r="C17" s="176">
        <v>15.1</v>
      </c>
      <c r="D17" s="176">
        <v>14.2</v>
      </c>
      <c r="E17" s="176">
        <v>16.2</v>
      </c>
      <c r="F17" s="176">
        <v>13.1</v>
      </c>
      <c r="G17" s="176">
        <v>15.4</v>
      </c>
      <c r="H17" s="176">
        <v>18</v>
      </c>
      <c r="I17" s="176">
        <v>12</v>
      </c>
    </row>
    <row r="18" spans="1:9" ht="15">
      <c r="A18" s="107" t="s">
        <v>60</v>
      </c>
      <c r="B18" s="105">
        <v>238406</v>
      </c>
      <c r="C18" s="176">
        <v>18.7</v>
      </c>
      <c r="D18" s="176">
        <v>15.6</v>
      </c>
      <c r="E18" s="176">
        <v>22.5</v>
      </c>
      <c r="F18" s="176">
        <v>17.5</v>
      </c>
      <c r="G18" s="176">
        <v>19</v>
      </c>
      <c r="H18" s="176">
        <v>24.3</v>
      </c>
      <c r="I18" s="176">
        <v>13.8</v>
      </c>
    </row>
    <row r="19" spans="1:9" ht="15">
      <c r="A19" s="107" t="s">
        <v>61</v>
      </c>
      <c r="B19" s="105">
        <v>67919</v>
      </c>
      <c r="C19" s="176">
        <v>22.8</v>
      </c>
      <c r="D19" s="176">
        <v>19.6</v>
      </c>
      <c r="E19" s="176">
        <v>26.3</v>
      </c>
      <c r="F19" s="176">
        <v>20.6</v>
      </c>
      <c r="G19" s="176">
        <v>24.2</v>
      </c>
      <c r="H19" s="176">
        <v>29.6</v>
      </c>
      <c r="I19" s="176">
        <v>19.3</v>
      </c>
    </row>
    <row r="20" spans="1:9" ht="15">
      <c r="A20" s="107" t="s">
        <v>62</v>
      </c>
      <c r="B20" s="105">
        <v>112633</v>
      </c>
      <c r="C20" s="176">
        <v>25</v>
      </c>
      <c r="D20" s="176">
        <v>22</v>
      </c>
      <c r="E20" s="176">
        <v>28.5</v>
      </c>
      <c r="F20" s="176">
        <v>26.3</v>
      </c>
      <c r="G20" s="176">
        <v>23.8</v>
      </c>
      <c r="H20" s="176">
        <v>35.1</v>
      </c>
      <c r="I20" s="176">
        <v>21.4</v>
      </c>
    </row>
    <row r="21" spans="1:9" ht="15">
      <c r="A21" s="107" t="s">
        <v>63</v>
      </c>
      <c r="B21" s="105">
        <v>46680</v>
      </c>
      <c r="C21" s="176">
        <v>15.7</v>
      </c>
      <c r="D21" s="176">
        <v>14.4</v>
      </c>
      <c r="E21" s="176">
        <v>17.7</v>
      </c>
      <c r="F21" s="176">
        <v>15.4</v>
      </c>
      <c r="G21" s="176">
        <v>16.7</v>
      </c>
      <c r="H21" s="176">
        <v>18.1</v>
      </c>
      <c r="I21" s="176">
        <v>15.4</v>
      </c>
    </row>
    <row r="22" spans="1:9" ht="15">
      <c r="A22" s="247"/>
      <c r="B22" s="247"/>
      <c r="C22" s="247"/>
      <c r="D22" s="247"/>
      <c r="E22" s="247"/>
      <c r="F22" s="247"/>
      <c r="G22" s="247"/>
      <c r="H22" s="247"/>
      <c r="I22" s="247"/>
    </row>
  </sheetData>
  <sheetProtection/>
  <mergeCells count="16">
    <mergeCell ref="F13:G14"/>
    <mergeCell ref="H13:H15"/>
    <mergeCell ref="I13:I15"/>
    <mergeCell ref="A11:I11"/>
    <mergeCell ref="A22:I22"/>
    <mergeCell ref="A13:A15"/>
    <mergeCell ref="B13:B15"/>
    <mergeCell ref="C13:C15"/>
    <mergeCell ref="D13:E14"/>
    <mergeCell ref="I2:I4"/>
    <mergeCell ref="C2:C4"/>
    <mergeCell ref="A2:A4"/>
    <mergeCell ref="B2:B4"/>
    <mergeCell ref="D2:E3"/>
    <mergeCell ref="F2:G3"/>
    <mergeCell ref="H2:H4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B1">
      <selection activeCell="B2" sqref="B2:J23"/>
    </sheetView>
  </sheetViews>
  <sheetFormatPr defaultColWidth="10.00390625" defaultRowHeight="12.75"/>
  <cols>
    <col min="1" max="1" width="7.125" style="102" hidden="1" customWidth="1"/>
    <col min="2" max="2" width="19.00390625" style="102" customWidth="1"/>
    <col min="3" max="10" width="11.375" style="102" customWidth="1"/>
    <col min="11" max="16384" width="10.00390625" style="102" customWidth="1"/>
  </cols>
  <sheetData>
    <row r="1" spans="2:10" ht="15">
      <c r="B1" s="112" t="s">
        <v>203</v>
      </c>
      <c r="C1" s="112"/>
      <c r="D1" s="112"/>
      <c r="E1" s="112"/>
      <c r="F1" s="112"/>
      <c r="G1" s="112"/>
      <c r="H1" s="112"/>
      <c r="I1" s="112"/>
      <c r="J1" s="112"/>
    </row>
    <row r="2" spans="1:10" ht="24" customHeight="1">
      <c r="A2" s="113"/>
      <c r="B2" s="249">
        <v>15</v>
      </c>
      <c r="C2" s="252" t="s">
        <v>28</v>
      </c>
      <c r="D2" s="253" t="s">
        <v>34</v>
      </c>
      <c r="E2" s="253"/>
      <c r="F2" s="253"/>
      <c r="G2" s="253"/>
      <c r="H2" s="248" t="s">
        <v>35</v>
      </c>
      <c r="I2" s="248" t="s">
        <v>36</v>
      </c>
      <c r="J2" s="248" t="s">
        <v>37</v>
      </c>
    </row>
    <row r="3" spans="1:10" ht="24" customHeight="1">
      <c r="A3" s="113"/>
      <c r="B3" s="250"/>
      <c r="C3" s="252"/>
      <c r="D3" s="248" t="s">
        <v>18</v>
      </c>
      <c r="E3" s="248" t="s">
        <v>38</v>
      </c>
      <c r="F3" s="248" t="s">
        <v>39</v>
      </c>
      <c r="G3" s="248" t="s">
        <v>21</v>
      </c>
      <c r="H3" s="248"/>
      <c r="I3" s="248"/>
      <c r="J3" s="248"/>
    </row>
    <row r="4" spans="2:10" ht="13.5" customHeight="1">
      <c r="B4" s="251"/>
      <c r="C4" s="252"/>
      <c r="D4" s="248"/>
      <c r="E4" s="248"/>
      <c r="F4" s="248"/>
      <c r="G4" s="248"/>
      <c r="H4" s="248"/>
      <c r="I4" s="248"/>
      <c r="J4" s="248"/>
    </row>
    <row r="5" spans="2:10" s="114" customFormat="1" ht="30">
      <c r="B5" s="115" t="s">
        <v>139</v>
      </c>
      <c r="C5" s="116">
        <v>3470684</v>
      </c>
      <c r="D5" s="117">
        <f>E5+F5</f>
        <v>1908221</v>
      </c>
      <c r="E5" s="116">
        <v>1479940</v>
      </c>
      <c r="F5" s="116">
        <v>428281</v>
      </c>
      <c r="G5" s="116">
        <v>1562464</v>
      </c>
      <c r="H5" s="177">
        <f>+D5/C5*100</f>
        <v>54.98112187684041</v>
      </c>
      <c r="I5" s="118">
        <f>E5/C5*100</f>
        <v>42.64116237606189</v>
      </c>
      <c r="J5" s="118">
        <f>F5/D5*100</f>
        <v>22.443993646438226</v>
      </c>
    </row>
    <row r="6" spans="1:10" ht="15">
      <c r="A6" s="102">
        <v>1</v>
      </c>
      <c r="B6" s="36" t="s">
        <v>41</v>
      </c>
      <c r="C6" s="105">
        <v>2309913</v>
      </c>
      <c r="D6" s="117">
        <f>E6+F6</f>
        <v>1080767</v>
      </c>
      <c r="E6" s="105">
        <v>828459</v>
      </c>
      <c r="F6" s="105">
        <v>252308</v>
      </c>
      <c r="G6" s="105">
        <v>1229146</v>
      </c>
      <c r="H6" s="119">
        <f>D6/C6*100</f>
        <v>46.78821236990311</v>
      </c>
      <c r="I6" s="120">
        <f>E6/C6*100</f>
        <v>35.86537674795544</v>
      </c>
      <c r="J6" s="120">
        <f aca="true" t="shared" si="0" ref="J6:J23">F6/D6*100</f>
        <v>23.345272385259726</v>
      </c>
    </row>
    <row r="7" spans="1:10" ht="15">
      <c r="A7" s="102">
        <v>2</v>
      </c>
      <c r="B7" s="36" t="s">
        <v>126</v>
      </c>
      <c r="C7" s="105">
        <v>3470684</v>
      </c>
      <c r="D7" s="117">
        <f>E7+F7</f>
        <v>1908221</v>
      </c>
      <c r="E7" s="105">
        <v>1479940</v>
      </c>
      <c r="F7" s="105">
        <v>428281</v>
      </c>
      <c r="G7" s="105">
        <v>1562464</v>
      </c>
      <c r="H7" s="119">
        <f>D7/C7*100</f>
        <v>54.98112187684041</v>
      </c>
      <c r="I7" s="120">
        <f>E7/C7*100</f>
        <v>42.64116237606189</v>
      </c>
      <c r="J7" s="120">
        <f t="shared" si="0"/>
        <v>22.443993646438226</v>
      </c>
    </row>
    <row r="8" spans="1:10" ht="5.25" customHeight="1">
      <c r="A8" s="102">
        <v>1</v>
      </c>
      <c r="B8" s="121"/>
      <c r="C8" s="122"/>
      <c r="D8" s="122"/>
      <c r="E8" s="122"/>
      <c r="F8" s="122"/>
      <c r="G8" s="122"/>
      <c r="H8" s="123"/>
      <c r="I8" s="124"/>
      <c r="J8" s="124"/>
    </row>
    <row r="9" spans="1:10" s="114" customFormat="1" ht="15.75" customHeight="1">
      <c r="A9" s="125" t="s">
        <v>122</v>
      </c>
      <c r="B9" s="126" t="s">
        <v>47</v>
      </c>
      <c r="C9" s="127">
        <v>1681266</v>
      </c>
      <c r="D9" s="128">
        <f>E9+F9</f>
        <v>1025690</v>
      </c>
      <c r="E9" s="129">
        <v>823877</v>
      </c>
      <c r="F9" s="129">
        <v>201813</v>
      </c>
      <c r="G9" s="129">
        <v>655576</v>
      </c>
      <c r="H9" s="130">
        <f>D9/C9*100</f>
        <v>61.0070030560304</v>
      </c>
      <c r="I9" s="118">
        <f>E9/C9*100</f>
        <v>49.00337007945203</v>
      </c>
      <c r="J9" s="118">
        <f>F9/D9*100</f>
        <v>19.67582797921399</v>
      </c>
    </row>
    <row r="10" spans="1:10" ht="15">
      <c r="A10" s="102">
        <v>3</v>
      </c>
      <c r="B10" s="36" t="s">
        <v>41</v>
      </c>
      <c r="C10" s="105">
        <v>1132034</v>
      </c>
      <c r="D10" s="128">
        <f>E10+F10</f>
        <v>573371</v>
      </c>
      <c r="E10" s="105">
        <v>456983</v>
      </c>
      <c r="F10" s="105">
        <v>116388</v>
      </c>
      <c r="G10" s="105">
        <v>558663</v>
      </c>
      <c r="H10" s="119">
        <f>D10/C10*100</f>
        <v>50.64962713134058</v>
      </c>
      <c r="I10" s="120">
        <f>E10/C10*100</f>
        <v>40.36831049244104</v>
      </c>
      <c r="J10" s="120">
        <f t="shared" si="0"/>
        <v>20.2988989676841</v>
      </c>
    </row>
    <row r="11" spans="1:10" ht="15">
      <c r="A11" s="102">
        <v>4</v>
      </c>
      <c r="B11" s="36" t="s">
        <v>126</v>
      </c>
      <c r="C11" s="105">
        <f>C9</f>
        <v>1681266</v>
      </c>
      <c r="D11" s="128">
        <f>E11+F11</f>
        <v>1025690</v>
      </c>
      <c r="E11" s="105">
        <f>E9</f>
        <v>823877</v>
      </c>
      <c r="F11" s="105">
        <f>F9</f>
        <v>201813</v>
      </c>
      <c r="G11" s="105">
        <f>G9</f>
        <v>655576</v>
      </c>
      <c r="H11" s="119">
        <f>D11/C11*100</f>
        <v>61.0070030560304</v>
      </c>
      <c r="I11" s="120">
        <f>E11/C11*100</f>
        <v>49.00337007945203</v>
      </c>
      <c r="J11" s="120">
        <f t="shared" si="0"/>
        <v>19.67582797921399</v>
      </c>
    </row>
    <row r="12" spans="1:10" ht="4.5" customHeight="1">
      <c r="A12" s="102">
        <v>2</v>
      </c>
      <c r="B12" s="121"/>
      <c r="C12" s="122"/>
      <c r="D12" s="122"/>
      <c r="E12" s="122"/>
      <c r="F12" s="122"/>
      <c r="G12" s="131"/>
      <c r="H12" s="123"/>
      <c r="I12" s="124"/>
      <c r="J12" s="124"/>
    </row>
    <row r="13" spans="1:10" s="114" customFormat="1" ht="15">
      <c r="A13" s="125" t="s">
        <v>123</v>
      </c>
      <c r="B13" s="126" t="s">
        <v>49</v>
      </c>
      <c r="C13" s="129">
        <v>1789419</v>
      </c>
      <c r="D13" s="128">
        <f>E13+F13</f>
        <v>882530</v>
      </c>
      <c r="E13" s="127">
        <v>656063</v>
      </c>
      <c r="F13" s="127">
        <v>226467</v>
      </c>
      <c r="G13" s="127">
        <v>906888</v>
      </c>
      <c r="H13" s="130">
        <f>D13/C13*100</f>
        <v>49.31936008279783</v>
      </c>
      <c r="I13" s="118">
        <f>E13/C13*100</f>
        <v>36.663464509989</v>
      </c>
      <c r="J13" s="118">
        <f t="shared" si="0"/>
        <v>25.661110670458793</v>
      </c>
    </row>
    <row r="14" spans="1:10" ht="15.75" customHeight="1">
      <c r="A14" s="102">
        <v>2</v>
      </c>
      <c r="B14" s="36" t="s">
        <v>41</v>
      </c>
      <c r="C14" s="105">
        <v>1177879</v>
      </c>
      <c r="D14" s="128">
        <f>E14+F14</f>
        <v>507396</v>
      </c>
      <c r="E14" s="105">
        <v>371476</v>
      </c>
      <c r="F14" s="105">
        <v>135920</v>
      </c>
      <c r="G14" s="105">
        <v>670483</v>
      </c>
      <c r="H14" s="119">
        <f>D14/C14*100</f>
        <v>43.07709026139357</v>
      </c>
      <c r="I14" s="120">
        <f>E14/C14*100</f>
        <v>31.53770463689394</v>
      </c>
      <c r="J14" s="120">
        <f t="shared" si="0"/>
        <v>26.787755520343087</v>
      </c>
    </row>
    <row r="15" spans="1:10" ht="15.75" customHeight="1">
      <c r="A15" s="102">
        <v>3</v>
      </c>
      <c r="B15" s="36" t="s">
        <v>126</v>
      </c>
      <c r="C15" s="105">
        <f>C13</f>
        <v>1789419</v>
      </c>
      <c r="D15" s="128">
        <f>E15+F15</f>
        <v>882530</v>
      </c>
      <c r="E15" s="105">
        <f>E13</f>
        <v>656063</v>
      </c>
      <c r="F15" s="105">
        <f>F13</f>
        <v>226467</v>
      </c>
      <c r="G15" s="105">
        <f>G13</f>
        <v>906888</v>
      </c>
      <c r="H15" s="119">
        <f>D15/C15*100</f>
        <v>49.31936008279783</v>
      </c>
      <c r="I15" s="120">
        <f>E15/C15*100</f>
        <v>36.663464509989</v>
      </c>
      <c r="J15" s="120">
        <f t="shared" si="0"/>
        <v>25.661110670458793</v>
      </c>
    </row>
    <row r="16" spans="2:10" ht="6" customHeight="1">
      <c r="B16" s="121"/>
      <c r="C16" s="122"/>
      <c r="D16" s="122"/>
      <c r="E16" s="122"/>
      <c r="F16" s="122"/>
      <c r="G16" s="122"/>
      <c r="H16" s="123"/>
      <c r="I16" s="124"/>
      <c r="J16" s="124"/>
    </row>
    <row r="17" spans="1:10" s="114" customFormat="1" ht="15">
      <c r="A17" s="125" t="s">
        <v>124</v>
      </c>
      <c r="B17" s="126" t="s">
        <v>51</v>
      </c>
      <c r="C17" s="129">
        <v>824243</v>
      </c>
      <c r="D17" s="128">
        <f>E17+F17</f>
        <v>502407</v>
      </c>
      <c r="E17" s="132">
        <v>389057</v>
      </c>
      <c r="F17" s="132">
        <v>113350</v>
      </c>
      <c r="G17" s="132">
        <v>321836</v>
      </c>
      <c r="H17" s="130">
        <f>D17/C17*100</f>
        <v>60.953747863190834</v>
      </c>
      <c r="I17" s="118">
        <f>E17/C17*100</f>
        <v>47.20173541055247</v>
      </c>
      <c r="J17" s="118">
        <f t="shared" si="0"/>
        <v>22.56138947108619</v>
      </c>
    </row>
    <row r="18" spans="1:10" ht="15">
      <c r="A18" s="102">
        <v>1</v>
      </c>
      <c r="B18" s="36" t="s">
        <v>41</v>
      </c>
      <c r="C18" s="105">
        <v>501826</v>
      </c>
      <c r="D18" s="128">
        <f>E18+F18</f>
        <v>248767</v>
      </c>
      <c r="E18" s="105">
        <v>191104</v>
      </c>
      <c r="F18" s="105">
        <v>57663</v>
      </c>
      <c r="G18" s="105">
        <v>253060</v>
      </c>
      <c r="H18" s="119">
        <f>D18/C18*100</f>
        <v>49.57236173494399</v>
      </c>
      <c r="I18" s="120">
        <f aca="true" t="shared" si="1" ref="I18:I23">E18/C18*100</f>
        <v>38.081725538334005</v>
      </c>
      <c r="J18" s="120">
        <f t="shared" si="0"/>
        <v>23.179521399542544</v>
      </c>
    </row>
    <row r="19" spans="1:10" ht="15">
      <c r="A19" s="102">
        <v>2</v>
      </c>
      <c r="B19" s="36" t="s">
        <v>126</v>
      </c>
      <c r="C19" s="105">
        <f>C17</f>
        <v>824243</v>
      </c>
      <c r="D19" s="128">
        <f>E19+F19</f>
        <v>502407</v>
      </c>
      <c r="E19" s="105">
        <f>E17</f>
        <v>389057</v>
      </c>
      <c r="F19" s="105">
        <f>F17</f>
        <v>113350</v>
      </c>
      <c r="G19" s="105">
        <f>G17</f>
        <v>321836</v>
      </c>
      <c r="H19" s="119">
        <f>D19/C19*100</f>
        <v>60.953747863190834</v>
      </c>
      <c r="I19" s="120">
        <f t="shared" si="1"/>
        <v>47.20173541055247</v>
      </c>
      <c r="J19" s="120">
        <f t="shared" si="0"/>
        <v>22.56138947108619</v>
      </c>
    </row>
    <row r="20" spans="2:10" ht="3" customHeight="1">
      <c r="B20" s="121"/>
      <c r="C20" s="122"/>
      <c r="D20" s="122"/>
      <c r="E20" s="122"/>
      <c r="F20" s="122"/>
      <c r="G20" s="122"/>
      <c r="H20" s="123">
        <v>0</v>
      </c>
      <c r="I20" s="124">
        <v>0</v>
      </c>
      <c r="J20" s="124">
        <v>0</v>
      </c>
    </row>
    <row r="21" spans="1:10" s="114" customFormat="1" ht="15.75" customHeight="1">
      <c r="A21" s="125" t="s">
        <v>125</v>
      </c>
      <c r="B21" s="126" t="s">
        <v>53</v>
      </c>
      <c r="C21" s="129">
        <v>2646442</v>
      </c>
      <c r="D21" s="128">
        <f>E21+F21</f>
        <v>1405814</v>
      </c>
      <c r="E21" s="129">
        <v>1090883</v>
      </c>
      <c r="F21" s="129">
        <v>314931</v>
      </c>
      <c r="G21" s="129">
        <v>1240628</v>
      </c>
      <c r="H21" s="130">
        <f>D21/C21*100</f>
        <v>53.12090724074059</v>
      </c>
      <c r="I21" s="118">
        <f t="shared" si="1"/>
        <v>41.2207409042027</v>
      </c>
      <c r="J21" s="118">
        <f t="shared" si="0"/>
        <v>22.40203896105744</v>
      </c>
    </row>
    <row r="22" spans="1:10" ht="15">
      <c r="A22" s="102">
        <v>1</v>
      </c>
      <c r="B22" s="36" t="s">
        <v>41</v>
      </c>
      <c r="C22" s="105">
        <v>1808087</v>
      </c>
      <c r="D22" s="128">
        <f>E22+F22</f>
        <v>832000</v>
      </c>
      <c r="E22" s="105">
        <v>637355</v>
      </c>
      <c r="F22" s="105">
        <v>194645</v>
      </c>
      <c r="G22" s="105">
        <v>976086</v>
      </c>
      <c r="H22" s="119">
        <f>D22/C22*100</f>
        <v>46.0154848743451</v>
      </c>
      <c r="I22" s="120">
        <f t="shared" si="1"/>
        <v>35.25023961789449</v>
      </c>
      <c r="J22" s="120">
        <f t="shared" si="0"/>
        <v>23.39483173076923</v>
      </c>
    </row>
    <row r="23" spans="1:10" ht="15">
      <c r="A23" s="102">
        <v>2</v>
      </c>
      <c r="B23" s="36" t="s">
        <v>126</v>
      </c>
      <c r="C23" s="105">
        <f>C21</f>
        <v>2646442</v>
      </c>
      <c r="D23" s="128">
        <f>E23+F23</f>
        <v>1405814</v>
      </c>
      <c r="E23" s="105">
        <f>E21</f>
        <v>1090883</v>
      </c>
      <c r="F23" s="105">
        <f>F21</f>
        <v>314931</v>
      </c>
      <c r="G23" s="105">
        <f>G21</f>
        <v>1240628</v>
      </c>
      <c r="H23" s="119">
        <f>D23/C23*100</f>
        <v>53.12090724074059</v>
      </c>
      <c r="I23" s="120">
        <f t="shared" si="1"/>
        <v>41.2207409042027</v>
      </c>
      <c r="J23" s="120">
        <f t="shared" si="0"/>
        <v>22.40203896105744</v>
      </c>
    </row>
    <row r="24" spans="2:10" ht="8.25" customHeight="1">
      <c r="B24" s="109"/>
      <c r="C24" s="109"/>
      <c r="D24" s="109"/>
      <c r="E24" s="109"/>
      <c r="F24" s="109"/>
      <c r="G24" s="109"/>
      <c r="H24" s="109"/>
      <c r="I24" s="109"/>
      <c r="J24" s="109"/>
    </row>
  </sheetData>
  <sheetProtection/>
  <mergeCells count="10">
    <mergeCell ref="J2:J4"/>
    <mergeCell ref="D3:D4"/>
    <mergeCell ref="E3:E4"/>
    <mergeCell ref="F3:F4"/>
    <mergeCell ref="G3:G4"/>
    <mergeCell ref="B2:B4"/>
    <mergeCell ref="C2:C4"/>
    <mergeCell ref="D2:G2"/>
    <mergeCell ref="H2:H4"/>
    <mergeCell ref="I2:I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1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SheetLayoutView="100" zoomScalePageLayoutView="0" workbookViewId="0" topLeftCell="A1">
      <selection activeCell="A2" sqref="A2:H10"/>
    </sheetView>
  </sheetViews>
  <sheetFormatPr defaultColWidth="9.00390625" defaultRowHeight="12.75"/>
  <cols>
    <col min="1" max="1" width="24.50390625" style="104" customWidth="1"/>
    <col min="2" max="2" width="9.875" style="104" customWidth="1"/>
    <col min="3" max="3" width="11.00390625" style="104" customWidth="1"/>
    <col min="4" max="4" width="10.375" style="104" customWidth="1"/>
    <col min="5" max="5" width="10.75390625" style="104" customWidth="1"/>
    <col min="6" max="6" width="10.875" style="104" customWidth="1"/>
    <col min="7" max="7" width="14.50390625" style="104" customWidth="1"/>
    <col min="8" max="8" width="14.875" style="104" customWidth="1"/>
    <col min="9" max="9" width="17.875" style="104" customWidth="1"/>
    <col min="10" max="16384" width="9.00390625" style="104" customWidth="1"/>
  </cols>
  <sheetData>
    <row r="1" spans="1:8" ht="15.75">
      <c r="A1" s="101" t="s">
        <v>204</v>
      </c>
      <c r="B1" s="102"/>
      <c r="C1" s="102"/>
      <c r="D1" s="102"/>
      <c r="E1" s="102"/>
      <c r="F1" s="102"/>
      <c r="G1" s="103"/>
      <c r="H1" s="103"/>
    </row>
    <row r="2" spans="1:8" ht="15" customHeight="1">
      <c r="A2" s="246" t="s">
        <v>140</v>
      </c>
      <c r="B2" s="242" t="s">
        <v>28</v>
      </c>
      <c r="C2" s="242" t="s">
        <v>9</v>
      </c>
      <c r="D2" s="242"/>
      <c r="E2" s="242" t="s">
        <v>100</v>
      </c>
      <c r="F2" s="242"/>
      <c r="G2" s="241" t="s">
        <v>101</v>
      </c>
      <c r="H2" s="241" t="s">
        <v>12</v>
      </c>
    </row>
    <row r="3" spans="1:8" ht="15">
      <c r="A3" s="246"/>
      <c r="B3" s="242"/>
      <c r="C3" s="242"/>
      <c r="D3" s="242"/>
      <c r="E3" s="242"/>
      <c r="F3" s="242"/>
      <c r="G3" s="241"/>
      <c r="H3" s="241"/>
    </row>
    <row r="4" spans="1:8" ht="15">
      <c r="A4" s="246"/>
      <c r="B4" s="242"/>
      <c r="C4" s="110" t="s">
        <v>31</v>
      </c>
      <c r="D4" s="110" t="s">
        <v>32</v>
      </c>
      <c r="E4" s="110" t="s">
        <v>29</v>
      </c>
      <c r="F4" s="110" t="s">
        <v>30</v>
      </c>
      <c r="G4" s="241"/>
      <c r="H4" s="241"/>
    </row>
    <row r="5" spans="1:8" ht="15">
      <c r="A5" s="111" t="s">
        <v>28</v>
      </c>
      <c r="B5" s="105">
        <v>3470684</v>
      </c>
      <c r="C5" s="105">
        <v>1681266</v>
      </c>
      <c r="D5" s="105">
        <v>1789419</v>
      </c>
      <c r="E5" s="105">
        <v>824243</v>
      </c>
      <c r="F5" s="105">
        <v>2646442</v>
      </c>
      <c r="G5" s="105">
        <v>1430836</v>
      </c>
      <c r="H5" s="105">
        <v>2039849</v>
      </c>
    </row>
    <row r="6" spans="1:8" ht="15">
      <c r="A6" s="107" t="s">
        <v>59</v>
      </c>
      <c r="B6" s="105">
        <v>1140811</v>
      </c>
      <c r="C6" s="105">
        <v>600688</v>
      </c>
      <c r="D6" s="105">
        <v>540123</v>
      </c>
      <c r="E6" s="105">
        <v>138074</v>
      </c>
      <c r="F6" s="105">
        <v>1002736</v>
      </c>
      <c r="G6" s="105">
        <v>538963</v>
      </c>
      <c r="H6" s="105">
        <v>601848</v>
      </c>
    </row>
    <row r="7" spans="1:8" ht="15">
      <c r="A7" s="107" t="s">
        <v>60</v>
      </c>
      <c r="B7" s="105">
        <v>1222670</v>
      </c>
      <c r="C7" s="105">
        <v>556384</v>
      </c>
      <c r="D7" s="105">
        <v>666286</v>
      </c>
      <c r="E7" s="105">
        <v>220262</v>
      </c>
      <c r="F7" s="105">
        <v>1002408</v>
      </c>
      <c r="G7" s="105">
        <v>576855</v>
      </c>
      <c r="H7" s="105">
        <v>645815</v>
      </c>
    </row>
    <row r="8" spans="1:8" ht="15">
      <c r="A8" s="107" t="s">
        <v>61</v>
      </c>
      <c r="B8" s="105">
        <v>516960</v>
      </c>
      <c r="C8" s="105">
        <v>233098</v>
      </c>
      <c r="D8" s="105">
        <v>283863</v>
      </c>
      <c r="E8" s="105">
        <v>159535</v>
      </c>
      <c r="F8" s="105">
        <v>357425</v>
      </c>
      <c r="G8" s="105">
        <v>177452</v>
      </c>
      <c r="H8" s="105">
        <v>339508</v>
      </c>
    </row>
    <row r="9" spans="1:8" ht="15">
      <c r="A9" s="107" t="s">
        <v>62</v>
      </c>
      <c r="B9" s="105">
        <v>483440</v>
      </c>
      <c r="C9" s="105">
        <v>232680</v>
      </c>
      <c r="D9" s="105">
        <v>250760</v>
      </c>
      <c r="E9" s="105">
        <v>226959</v>
      </c>
      <c r="F9" s="105">
        <v>256481</v>
      </c>
      <c r="G9" s="105">
        <v>128089</v>
      </c>
      <c r="H9" s="105">
        <v>355351</v>
      </c>
    </row>
    <row r="10" spans="1:8" ht="15">
      <c r="A10" s="107" t="s">
        <v>63</v>
      </c>
      <c r="B10" s="105">
        <v>106803</v>
      </c>
      <c r="C10" s="105">
        <v>58417</v>
      </c>
      <c r="D10" s="105">
        <v>48386</v>
      </c>
      <c r="E10" s="105">
        <v>79412</v>
      </c>
      <c r="F10" s="105">
        <v>27391</v>
      </c>
      <c r="G10" s="105">
        <v>9476</v>
      </c>
      <c r="H10" s="105">
        <v>97327</v>
      </c>
    </row>
    <row r="11" spans="1:8" ht="15">
      <c r="A11" s="247"/>
      <c r="B11" s="247"/>
      <c r="C11" s="247"/>
      <c r="D11" s="247"/>
      <c r="E11" s="247"/>
      <c r="F11" s="247"/>
      <c r="G11" s="247"/>
      <c r="H11" s="247"/>
    </row>
  </sheetData>
  <sheetProtection/>
  <mergeCells count="7">
    <mergeCell ref="A11:H11"/>
    <mergeCell ref="A2:A4"/>
    <mergeCell ref="B2:B4"/>
    <mergeCell ref="C2:D3"/>
    <mergeCell ref="E2:F3"/>
    <mergeCell ref="G2:G4"/>
    <mergeCell ref="H2:H4"/>
  </mergeCells>
  <printOptions/>
  <pageMargins left="0.7" right="0.7" top="0.75" bottom="0.75" header="0.3" footer="0.3"/>
  <pageSetup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2"/>
  <sheetViews>
    <sheetView zoomScaleSheetLayoutView="100" zoomScalePageLayoutView="0" workbookViewId="0" topLeftCell="A11">
      <selection activeCell="A3" sqref="A3:M26"/>
    </sheetView>
  </sheetViews>
  <sheetFormatPr defaultColWidth="9.00390625" defaultRowHeight="12.75"/>
  <cols>
    <col min="1" max="1" width="30.75390625" style="135" customWidth="1"/>
    <col min="2" max="2" width="11.50390625" style="135" hidden="1" customWidth="1"/>
    <col min="3" max="3" width="7.75390625" style="135" hidden="1" customWidth="1"/>
    <col min="4" max="4" width="10.00390625" style="135" hidden="1" customWidth="1"/>
    <col min="5" max="8" width="10.00390625" style="135" customWidth="1"/>
    <col min="9" max="9" width="9.50390625" style="135" customWidth="1"/>
    <col min="10" max="16384" width="9.00390625" style="135" customWidth="1"/>
  </cols>
  <sheetData>
    <row r="1" spans="1:10" ht="15" customHeight="1">
      <c r="A1" s="101" t="s">
        <v>205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4"/>
    </row>
    <row r="3" spans="1:13" ht="15">
      <c r="A3" s="257"/>
      <c r="B3" s="254" t="s">
        <v>141</v>
      </c>
      <c r="C3" s="255"/>
      <c r="D3" s="255"/>
      <c r="E3" s="254" t="s">
        <v>142</v>
      </c>
      <c r="F3" s="255"/>
      <c r="G3" s="255"/>
      <c r="H3" s="254" t="s">
        <v>143</v>
      </c>
      <c r="I3" s="255"/>
      <c r="J3" s="255"/>
      <c r="K3" s="254" t="s">
        <v>144</v>
      </c>
      <c r="L3" s="255"/>
      <c r="M3" s="255"/>
    </row>
    <row r="4" spans="1:13" ht="15">
      <c r="A4" s="258"/>
      <c r="B4" s="152" t="s">
        <v>28</v>
      </c>
      <c r="C4" s="136" t="s">
        <v>131</v>
      </c>
      <c r="D4" s="136" t="s">
        <v>132</v>
      </c>
      <c r="E4" s="136" t="s">
        <v>28</v>
      </c>
      <c r="F4" s="136" t="s">
        <v>131</v>
      </c>
      <c r="G4" s="136" t="s">
        <v>132</v>
      </c>
      <c r="H4" s="136" t="s">
        <v>28</v>
      </c>
      <c r="I4" s="136" t="s">
        <v>131</v>
      </c>
      <c r="J4" s="136" t="s">
        <v>132</v>
      </c>
      <c r="K4" s="136" t="s">
        <v>28</v>
      </c>
      <c r="L4" s="136" t="s">
        <v>131</v>
      </c>
      <c r="M4" s="136" t="s">
        <v>132</v>
      </c>
    </row>
    <row r="5" spans="1:13" ht="15">
      <c r="A5" s="259" t="s">
        <v>78</v>
      </c>
      <c r="B5" s="179">
        <v>2989248.5</v>
      </c>
      <c r="C5" s="178">
        <v>1670551.6</v>
      </c>
      <c r="D5" s="178">
        <v>1318696.9</v>
      </c>
      <c r="E5" s="179">
        <v>3207335.6</v>
      </c>
      <c r="F5" s="178">
        <v>1802627.8</v>
      </c>
      <c r="G5" s="178">
        <v>1404707.8</v>
      </c>
      <c r="H5" s="179">
        <v>3273920.8</v>
      </c>
      <c r="I5" s="178">
        <v>1838352.5</v>
      </c>
      <c r="J5" s="178">
        <v>1435568.3</v>
      </c>
      <c r="K5" s="179">
        <v>3460859.6</v>
      </c>
      <c r="L5" s="178">
        <v>1938268</v>
      </c>
      <c r="M5" s="178">
        <v>1522591.6</v>
      </c>
    </row>
    <row r="6" spans="1:13" ht="15">
      <c r="A6" s="141" t="s">
        <v>79</v>
      </c>
      <c r="B6" s="178">
        <v>1252214</v>
      </c>
      <c r="C6" s="178">
        <v>573233.7</v>
      </c>
      <c r="D6" s="178">
        <v>678980.4</v>
      </c>
      <c r="E6" s="178">
        <v>1265360.9</v>
      </c>
      <c r="F6" s="178">
        <v>573967.9</v>
      </c>
      <c r="G6" s="178">
        <v>691392.9</v>
      </c>
      <c r="H6" s="178">
        <v>1225151</v>
      </c>
      <c r="I6" s="178">
        <v>563413.9</v>
      </c>
      <c r="J6" s="178">
        <v>661737.1</v>
      </c>
      <c r="K6" s="178">
        <v>1399907.4</v>
      </c>
      <c r="L6" s="178">
        <v>650361</v>
      </c>
      <c r="M6" s="178">
        <v>749546.4</v>
      </c>
    </row>
    <row r="7" spans="1:13" ht="15">
      <c r="A7" s="141" t="s">
        <v>80</v>
      </c>
      <c r="B7" s="178">
        <v>47724.9</v>
      </c>
      <c r="C7" s="178">
        <v>43379.5</v>
      </c>
      <c r="D7" s="178">
        <v>4345.3</v>
      </c>
      <c r="E7" s="178">
        <v>62562.7</v>
      </c>
      <c r="F7" s="178">
        <v>58931.4</v>
      </c>
      <c r="G7" s="178">
        <v>3631.3</v>
      </c>
      <c r="H7" s="178">
        <v>71205.1</v>
      </c>
      <c r="I7" s="178">
        <v>64552.9</v>
      </c>
      <c r="J7" s="178">
        <v>6652.2</v>
      </c>
      <c r="K7" s="178">
        <v>57379.4</v>
      </c>
      <c r="L7" s="178">
        <v>50842.1</v>
      </c>
      <c r="M7" s="178">
        <v>6537.4</v>
      </c>
    </row>
    <row r="8" spans="1:13" ht="15">
      <c r="A8" s="141" t="s">
        <v>81</v>
      </c>
      <c r="B8" s="178">
        <v>158495.8</v>
      </c>
      <c r="C8" s="178">
        <v>93745.9</v>
      </c>
      <c r="D8" s="178">
        <v>64749.9</v>
      </c>
      <c r="E8" s="178">
        <v>205301</v>
      </c>
      <c r="F8" s="178">
        <v>114427.4</v>
      </c>
      <c r="G8" s="178">
        <v>90873.6</v>
      </c>
      <c r="H8" s="178">
        <v>208956.3</v>
      </c>
      <c r="I8" s="178">
        <v>109652.7</v>
      </c>
      <c r="J8" s="178">
        <v>99303.6</v>
      </c>
      <c r="K8" s="178">
        <v>201554.5</v>
      </c>
      <c r="L8" s="178">
        <v>119607.1</v>
      </c>
      <c r="M8" s="178">
        <v>81947.4</v>
      </c>
    </row>
    <row r="9" spans="1:13" ht="30">
      <c r="A9" s="141" t="s">
        <v>82</v>
      </c>
      <c r="B9" s="178">
        <v>9331.8</v>
      </c>
      <c r="C9" s="178">
        <v>8708.1</v>
      </c>
      <c r="D9" s="178">
        <v>623.7</v>
      </c>
      <c r="E9" s="178">
        <v>6300.6</v>
      </c>
      <c r="F9" s="178">
        <v>5186.9</v>
      </c>
      <c r="G9" s="178">
        <v>1113.6</v>
      </c>
      <c r="H9" s="178">
        <v>9237</v>
      </c>
      <c r="I9" s="178">
        <v>8582.3</v>
      </c>
      <c r="J9" s="178">
        <v>654.7</v>
      </c>
      <c r="K9" s="178">
        <v>7095.6</v>
      </c>
      <c r="L9" s="178">
        <v>6229.2</v>
      </c>
      <c r="M9" s="178">
        <v>866.4</v>
      </c>
    </row>
    <row r="10" spans="1:13" ht="30">
      <c r="A10" s="141" t="s">
        <v>83</v>
      </c>
      <c r="B10" s="178">
        <v>9480</v>
      </c>
      <c r="C10" s="178">
        <v>6189.1</v>
      </c>
      <c r="D10" s="178">
        <v>3290.9</v>
      </c>
      <c r="E10" s="178">
        <v>7861.7</v>
      </c>
      <c r="F10" s="178">
        <v>4837.6</v>
      </c>
      <c r="G10" s="178">
        <v>3024.1</v>
      </c>
      <c r="H10" s="178">
        <v>7550.2</v>
      </c>
      <c r="I10" s="178">
        <v>5110.6</v>
      </c>
      <c r="J10" s="178">
        <v>2439.5</v>
      </c>
      <c r="K10" s="178">
        <v>7046.7</v>
      </c>
      <c r="L10" s="178">
        <v>3273</v>
      </c>
      <c r="M10" s="178">
        <v>3773.7</v>
      </c>
    </row>
    <row r="11" spans="1:13" ht="15">
      <c r="A11" s="141" t="s">
        <v>84</v>
      </c>
      <c r="B11" s="178">
        <v>271506.3</v>
      </c>
      <c r="C11" s="178">
        <v>232102.7</v>
      </c>
      <c r="D11" s="178">
        <v>39403.6</v>
      </c>
      <c r="E11" s="178">
        <v>322117.2</v>
      </c>
      <c r="F11" s="178">
        <v>275004.7</v>
      </c>
      <c r="G11" s="178">
        <v>47112.6</v>
      </c>
      <c r="H11" s="178">
        <v>315021.8</v>
      </c>
      <c r="I11" s="178">
        <v>261402.4</v>
      </c>
      <c r="J11" s="178">
        <v>53619.4</v>
      </c>
      <c r="K11" s="178">
        <v>435720.1</v>
      </c>
      <c r="L11" s="178">
        <v>351558.5</v>
      </c>
      <c r="M11" s="178">
        <v>84161.5</v>
      </c>
    </row>
    <row r="12" spans="1:13" ht="30">
      <c r="A12" s="145" t="s">
        <v>85</v>
      </c>
      <c r="B12" s="178">
        <v>469393.3</v>
      </c>
      <c r="C12" s="178">
        <v>235189.1</v>
      </c>
      <c r="D12" s="178">
        <v>234204.1</v>
      </c>
      <c r="E12" s="178">
        <v>477163.8</v>
      </c>
      <c r="F12" s="178">
        <v>232141.8</v>
      </c>
      <c r="G12" s="178">
        <v>245022</v>
      </c>
      <c r="H12" s="178">
        <v>485870.9</v>
      </c>
      <c r="I12" s="178">
        <v>230491.9</v>
      </c>
      <c r="J12" s="178">
        <v>255379</v>
      </c>
      <c r="K12" s="178">
        <v>466568.8</v>
      </c>
      <c r="L12" s="178">
        <v>212857.5</v>
      </c>
      <c r="M12" s="178">
        <v>253711.4</v>
      </c>
    </row>
    <row r="13" spans="1:13" ht="15">
      <c r="A13" s="145" t="s">
        <v>86</v>
      </c>
      <c r="B13" s="178">
        <v>124454.1</v>
      </c>
      <c r="C13" s="178">
        <v>118556.3</v>
      </c>
      <c r="D13" s="178">
        <v>5897.8</v>
      </c>
      <c r="E13" s="178">
        <v>140339.4</v>
      </c>
      <c r="F13" s="178">
        <v>136109.3</v>
      </c>
      <c r="G13" s="178">
        <v>4230.1</v>
      </c>
      <c r="H13" s="178">
        <v>170913.3</v>
      </c>
      <c r="I13" s="178">
        <v>165497.6</v>
      </c>
      <c r="J13" s="178">
        <v>5415.7</v>
      </c>
      <c r="K13" s="178">
        <v>146259.5</v>
      </c>
      <c r="L13" s="178">
        <v>139342.7</v>
      </c>
      <c r="M13" s="178">
        <v>6916.7</v>
      </c>
    </row>
    <row r="14" spans="1:13" ht="30">
      <c r="A14" s="145" t="s">
        <v>87</v>
      </c>
      <c r="B14" s="178">
        <v>43413.5</v>
      </c>
      <c r="C14" s="178">
        <v>23441.2</v>
      </c>
      <c r="D14" s="178">
        <v>19972.3</v>
      </c>
      <c r="E14" s="178">
        <v>69289.2</v>
      </c>
      <c r="F14" s="178">
        <v>36690.8</v>
      </c>
      <c r="G14" s="178">
        <v>32598.4</v>
      </c>
      <c r="H14" s="178">
        <v>96981.8</v>
      </c>
      <c r="I14" s="178">
        <v>49085.4</v>
      </c>
      <c r="J14" s="178">
        <v>47896.4</v>
      </c>
      <c r="K14" s="178">
        <v>91495.2</v>
      </c>
      <c r="L14" s="178">
        <v>45034</v>
      </c>
      <c r="M14" s="178">
        <v>46461.2</v>
      </c>
    </row>
    <row r="15" spans="1:13" ht="15">
      <c r="A15" s="145" t="s">
        <v>88</v>
      </c>
      <c r="B15" s="178">
        <v>11105.5</v>
      </c>
      <c r="C15" s="178">
        <v>6946.2</v>
      </c>
      <c r="D15" s="178">
        <v>4159.3</v>
      </c>
      <c r="E15" s="178">
        <v>13668.9</v>
      </c>
      <c r="F15" s="178">
        <v>10182.1</v>
      </c>
      <c r="G15" s="178">
        <v>3486.7</v>
      </c>
      <c r="H15" s="178">
        <v>11514.6</v>
      </c>
      <c r="I15" s="178">
        <v>7922.6</v>
      </c>
      <c r="J15" s="178">
        <v>3592</v>
      </c>
      <c r="K15" s="178">
        <v>8962.4</v>
      </c>
      <c r="L15" s="178">
        <v>6697</v>
      </c>
      <c r="M15" s="178">
        <v>2265.4</v>
      </c>
    </row>
    <row r="16" spans="1:13" ht="15">
      <c r="A16" s="145" t="s">
        <v>89</v>
      </c>
      <c r="B16" s="178">
        <v>22416.2</v>
      </c>
      <c r="C16" s="178">
        <v>12897.5</v>
      </c>
      <c r="D16" s="178">
        <v>9518.6</v>
      </c>
      <c r="E16" s="178">
        <v>28815.3</v>
      </c>
      <c r="F16" s="178">
        <v>14437.7</v>
      </c>
      <c r="G16" s="178">
        <v>14377.5</v>
      </c>
      <c r="H16" s="178">
        <v>35050.6</v>
      </c>
      <c r="I16" s="178">
        <v>18868.9</v>
      </c>
      <c r="J16" s="178">
        <v>16181.7</v>
      </c>
      <c r="K16" s="178">
        <v>35728</v>
      </c>
      <c r="L16" s="178">
        <v>20502.7</v>
      </c>
      <c r="M16" s="178">
        <v>15225.4</v>
      </c>
    </row>
    <row r="17" spans="1:13" ht="15">
      <c r="A17" s="141" t="s">
        <v>90</v>
      </c>
      <c r="B17" s="178">
        <v>3021.8</v>
      </c>
      <c r="C17" s="178">
        <v>1737.7</v>
      </c>
      <c r="D17" s="178">
        <v>1284.1</v>
      </c>
      <c r="E17" s="178">
        <v>3709.9</v>
      </c>
      <c r="F17" s="178">
        <v>3083.3</v>
      </c>
      <c r="G17" s="178">
        <v>626.6</v>
      </c>
      <c r="H17" s="178">
        <v>4259.6</v>
      </c>
      <c r="I17" s="178">
        <v>3640.7</v>
      </c>
      <c r="J17" s="178">
        <v>618.9</v>
      </c>
      <c r="K17" s="178">
        <v>4097.7</v>
      </c>
      <c r="L17" s="178">
        <v>2917.5</v>
      </c>
      <c r="M17" s="178">
        <v>1180.2</v>
      </c>
    </row>
    <row r="18" spans="1:13" ht="30">
      <c r="A18" s="141" t="s">
        <v>91</v>
      </c>
      <c r="B18" s="178">
        <v>23315.6</v>
      </c>
      <c r="C18" s="178">
        <v>17125.5</v>
      </c>
      <c r="D18" s="178">
        <v>6190.1</v>
      </c>
      <c r="E18" s="178">
        <v>25126.8</v>
      </c>
      <c r="F18" s="178">
        <v>17313.6</v>
      </c>
      <c r="G18" s="178">
        <v>7813.3</v>
      </c>
      <c r="H18" s="178">
        <v>27110.7</v>
      </c>
      <c r="I18" s="178">
        <v>18323.7</v>
      </c>
      <c r="J18" s="178">
        <v>8787</v>
      </c>
      <c r="K18" s="178">
        <v>21248.6</v>
      </c>
      <c r="L18" s="178">
        <v>15697.8</v>
      </c>
      <c r="M18" s="178">
        <v>5550.8</v>
      </c>
    </row>
    <row r="19" spans="1:13" ht="30">
      <c r="A19" s="141" t="s">
        <v>92</v>
      </c>
      <c r="B19" s="178">
        <v>37327.9</v>
      </c>
      <c r="C19" s="178">
        <v>26646.7</v>
      </c>
      <c r="D19" s="178">
        <v>10681.1</v>
      </c>
      <c r="E19" s="178">
        <v>51813.7</v>
      </c>
      <c r="F19" s="178">
        <v>33799</v>
      </c>
      <c r="G19" s="178">
        <v>18014.7</v>
      </c>
      <c r="H19" s="178">
        <v>60098.7</v>
      </c>
      <c r="I19" s="178">
        <v>41668.7</v>
      </c>
      <c r="J19" s="178">
        <v>18430</v>
      </c>
      <c r="K19" s="178">
        <v>69213.5</v>
      </c>
      <c r="L19" s="178">
        <v>51372.9</v>
      </c>
      <c r="M19" s="178">
        <v>17840.6</v>
      </c>
    </row>
    <row r="20" spans="1:13" ht="15">
      <c r="A20" s="141" t="s">
        <v>93</v>
      </c>
      <c r="B20" s="178">
        <v>62359</v>
      </c>
      <c r="C20" s="178">
        <v>46256.1</v>
      </c>
      <c r="D20" s="178">
        <v>16103</v>
      </c>
      <c r="E20" s="178">
        <v>60489.1</v>
      </c>
      <c r="F20" s="178">
        <v>44875.9</v>
      </c>
      <c r="G20" s="178">
        <v>15613.2</v>
      </c>
      <c r="H20" s="178">
        <v>68189.2</v>
      </c>
      <c r="I20" s="178">
        <v>49557.4</v>
      </c>
      <c r="J20" s="178">
        <v>18631.8</v>
      </c>
      <c r="K20" s="178">
        <v>65348.8</v>
      </c>
      <c r="L20" s="178">
        <v>47668.2</v>
      </c>
      <c r="M20" s="178">
        <v>17680.6</v>
      </c>
    </row>
    <row r="21" spans="1:13" ht="15">
      <c r="A21" s="141" t="s">
        <v>94</v>
      </c>
      <c r="B21" s="178">
        <v>111329.1</v>
      </c>
      <c r="C21" s="178">
        <v>65180.2</v>
      </c>
      <c r="D21" s="178">
        <v>46148.9</v>
      </c>
      <c r="E21" s="178">
        <v>106339.3</v>
      </c>
      <c r="F21" s="178">
        <v>57787.1</v>
      </c>
      <c r="G21" s="178">
        <v>48552.2</v>
      </c>
      <c r="H21" s="178">
        <v>118626.4</v>
      </c>
      <c r="I21" s="178">
        <v>60497.3</v>
      </c>
      <c r="J21" s="178">
        <v>58129.1</v>
      </c>
      <c r="K21" s="178">
        <v>107624.1</v>
      </c>
      <c r="L21" s="178">
        <v>55189.4</v>
      </c>
      <c r="M21" s="178">
        <v>52434.8</v>
      </c>
    </row>
    <row r="22" spans="1:13" ht="30">
      <c r="A22" s="141" t="s">
        <v>95</v>
      </c>
      <c r="B22" s="178">
        <v>49252.4</v>
      </c>
      <c r="C22" s="178">
        <v>24010.9</v>
      </c>
      <c r="D22" s="178">
        <v>25241.5</v>
      </c>
      <c r="E22" s="178">
        <v>49071.8</v>
      </c>
      <c r="F22" s="178">
        <v>22600.9</v>
      </c>
      <c r="G22" s="178">
        <v>26470.9</v>
      </c>
      <c r="H22" s="178">
        <v>46019.9</v>
      </c>
      <c r="I22" s="178">
        <v>22426</v>
      </c>
      <c r="J22" s="178">
        <v>23593.9</v>
      </c>
      <c r="K22" s="178">
        <v>55984.4</v>
      </c>
      <c r="L22" s="178">
        <v>24812.3</v>
      </c>
      <c r="M22" s="178">
        <v>31172.1</v>
      </c>
    </row>
    <row r="23" spans="1:13" ht="15">
      <c r="A23" s="141" t="s">
        <v>96</v>
      </c>
      <c r="B23" s="178">
        <v>10781.3</v>
      </c>
      <c r="C23" s="178">
        <v>5699.8</v>
      </c>
      <c r="D23" s="178">
        <v>5081.5</v>
      </c>
      <c r="E23" s="178">
        <v>9619.9</v>
      </c>
      <c r="F23" s="178">
        <v>6275.7</v>
      </c>
      <c r="G23" s="178">
        <v>3344.1</v>
      </c>
      <c r="H23" s="178">
        <v>11371.4</v>
      </c>
      <c r="I23" s="178">
        <v>7272.8</v>
      </c>
      <c r="J23" s="178">
        <v>4098.6</v>
      </c>
      <c r="K23" s="178">
        <v>9715.1</v>
      </c>
      <c r="L23" s="178">
        <v>7965</v>
      </c>
      <c r="M23" s="178">
        <v>1750</v>
      </c>
    </row>
    <row r="24" spans="1:13" ht="15">
      <c r="A24" s="141" t="s">
        <v>97</v>
      </c>
      <c r="B24" s="178">
        <v>53512.3</v>
      </c>
      <c r="C24" s="178">
        <v>33680.8</v>
      </c>
      <c r="D24" s="178">
        <v>19831.4</v>
      </c>
      <c r="E24" s="178">
        <v>66321.5</v>
      </c>
      <c r="F24" s="178">
        <v>46503.6</v>
      </c>
      <c r="G24" s="178">
        <v>19817.9</v>
      </c>
      <c r="H24" s="178">
        <v>72319.3</v>
      </c>
      <c r="I24" s="178">
        <v>45268.8</v>
      </c>
      <c r="J24" s="178">
        <v>27050.5</v>
      </c>
      <c r="K24" s="178">
        <v>96244.3</v>
      </c>
      <c r="L24" s="178">
        <v>57360.9</v>
      </c>
      <c r="M24" s="178">
        <v>38883.4</v>
      </c>
    </row>
    <row r="25" spans="1:13" ht="15">
      <c r="A25" s="141" t="s">
        <v>98</v>
      </c>
      <c r="B25" s="178">
        <v>207812.1</v>
      </c>
      <c r="C25" s="178">
        <v>88917.1</v>
      </c>
      <c r="D25" s="178">
        <v>118895</v>
      </c>
      <c r="E25" s="178">
        <v>218278.8</v>
      </c>
      <c r="F25" s="178">
        <v>97249.5</v>
      </c>
      <c r="G25" s="178">
        <v>121029.3</v>
      </c>
      <c r="H25" s="178">
        <v>207926.8</v>
      </c>
      <c r="I25" s="178">
        <v>93621.5</v>
      </c>
      <c r="J25" s="178">
        <v>114305.2</v>
      </c>
      <c r="K25" s="178">
        <v>166586.9</v>
      </c>
      <c r="L25" s="178">
        <v>64620.2</v>
      </c>
      <c r="M25" s="178">
        <v>101966.8</v>
      </c>
    </row>
    <row r="26" spans="1:13" ht="30">
      <c r="A26" s="141" t="s">
        <v>99</v>
      </c>
      <c r="B26" s="178">
        <v>11001.7</v>
      </c>
      <c r="C26" s="178">
        <v>6907.4</v>
      </c>
      <c r="D26" s="178">
        <v>4094.4</v>
      </c>
      <c r="E26" s="178">
        <v>17784.1</v>
      </c>
      <c r="F26" s="178">
        <v>11221.5</v>
      </c>
      <c r="G26" s="178">
        <v>6562.6</v>
      </c>
      <c r="H26" s="178">
        <v>20546.1</v>
      </c>
      <c r="I26" s="178">
        <v>11494.3</v>
      </c>
      <c r="J26" s="178">
        <v>9051.7</v>
      </c>
      <c r="K26" s="178">
        <v>7078.6</v>
      </c>
      <c r="L26" s="178">
        <v>4359.2</v>
      </c>
      <c r="M26" s="178">
        <v>2719.4</v>
      </c>
    </row>
    <row r="50" spans="3:8" ht="15">
      <c r="C50" s="147"/>
      <c r="D50" s="147"/>
      <c r="E50" s="147"/>
      <c r="G50" s="147"/>
      <c r="H50" s="147"/>
    </row>
    <row r="51" spans="3:10" ht="15">
      <c r="C51" s="147"/>
      <c r="D51" s="147"/>
      <c r="E51" s="147"/>
      <c r="F51" s="147"/>
      <c r="G51" s="147"/>
      <c r="H51" s="147"/>
      <c r="I51" s="147"/>
      <c r="J51" s="147"/>
    </row>
    <row r="52" spans="3:10" ht="15">
      <c r="C52" s="147"/>
      <c r="D52" s="147"/>
      <c r="E52" s="147"/>
      <c r="F52" s="147"/>
      <c r="G52" s="147"/>
      <c r="H52" s="147"/>
      <c r="I52" s="147"/>
      <c r="J52" s="147"/>
    </row>
    <row r="53" spans="3:10" ht="15">
      <c r="C53" s="147"/>
      <c r="D53" s="147"/>
      <c r="E53" s="147"/>
      <c r="F53" s="147"/>
      <c r="G53" s="147"/>
      <c r="H53" s="147"/>
      <c r="I53" s="147"/>
      <c r="J53" s="147"/>
    </row>
    <row r="54" spans="3:10" ht="15">
      <c r="C54" s="147"/>
      <c r="D54" s="147"/>
      <c r="E54" s="147"/>
      <c r="F54" s="147"/>
      <c r="G54" s="147"/>
      <c r="H54" s="147"/>
      <c r="I54" s="147"/>
      <c r="J54" s="147"/>
    </row>
    <row r="55" spans="3:10" ht="15">
      <c r="C55" s="147"/>
      <c r="D55" s="147"/>
      <c r="E55" s="147"/>
      <c r="F55" s="147"/>
      <c r="G55" s="147"/>
      <c r="H55" s="147"/>
      <c r="I55" s="147"/>
      <c r="J55" s="147"/>
    </row>
    <row r="56" spans="3:10" ht="15">
      <c r="C56" s="147"/>
      <c r="D56" s="147"/>
      <c r="E56" s="147"/>
      <c r="F56" s="147"/>
      <c r="G56" s="147"/>
      <c r="H56" s="147"/>
      <c r="I56" s="147"/>
      <c r="J56" s="147"/>
    </row>
    <row r="57" spans="3:10" ht="15">
      <c r="C57" s="147"/>
      <c r="D57" s="147"/>
      <c r="E57" s="147"/>
      <c r="F57" s="147"/>
      <c r="G57" s="147"/>
      <c r="H57" s="147"/>
      <c r="I57" s="147"/>
      <c r="J57" s="147"/>
    </row>
    <row r="58" spans="3:10" ht="15">
      <c r="C58" s="147"/>
      <c r="D58" s="147"/>
      <c r="E58" s="147"/>
      <c r="F58" s="147"/>
      <c r="G58" s="147"/>
      <c r="H58" s="147"/>
      <c r="I58" s="147"/>
      <c r="J58" s="147"/>
    </row>
    <row r="59" spans="3:10" ht="15">
      <c r="C59" s="147"/>
      <c r="D59" s="147"/>
      <c r="E59" s="147"/>
      <c r="F59" s="147"/>
      <c r="G59" s="147"/>
      <c r="H59" s="147"/>
      <c r="I59" s="147"/>
      <c r="J59" s="147"/>
    </row>
    <row r="60" spans="3:10" ht="15">
      <c r="C60" s="147"/>
      <c r="D60" s="147"/>
      <c r="E60" s="147"/>
      <c r="F60" s="147"/>
      <c r="G60" s="147"/>
      <c r="H60" s="147"/>
      <c r="J60" s="147"/>
    </row>
    <row r="61" spans="3:10" ht="15">
      <c r="C61" s="147"/>
      <c r="D61" s="147"/>
      <c r="E61" s="147"/>
      <c r="F61" s="147"/>
      <c r="G61" s="147"/>
      <c r="H61" s="147"/>
      <c r="I61" s="147"/>
      <c r="J61" s="147"/>
    </row>
    <row r="62" spans="3:10" ht="15">
      <c r="C62" s="147"/>
      <c r="D62" s="147"/>
      <c r="E62" s="147"/>
      <c r="F62" s="147"/>
      <c r="G62" s="147"/>
      <c r="H62" s="147"/>
      <c r="I62" s="147"/>
      <c r="J62" s="147"/>
    </row>
  </sheetData>
  <sheetProtection/>
  <mergeCells count="4"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3"/>
  <sheetViews>
    <sheetView zoomScale="106" zoomScaleNormal="106" zoomScaleSheetLayoutView="100" zoomScalePageLayoutView="0" workbookViewId="0" topLeftCell="A1">
      <selection activeCell="A3" sqref="A3:J17"/>
    </sheetView>
  </sheetViews>
  <sheetFormatPr defaultColWidth="9.00390625" defaultRowHeight="12.75"/>
  <cols>
    <col min="1" max="1" width="29.625" style="135" customWidth="1"/>
    <col min="2" max="7" width="10.00390625" style="135" customWidth="1"/>
    <col min="8" max="8" width="9.50390625" style="135" customWidth="1"/>
    <col min="9" max="16384" width="9.00390625" style="135" customWidth="1"/>
  </cols>
  <sheetData>
    <row r="1" spans="1:9" ht="15" customHeight="1">
      <c r="A1" s="133" t="s">
        <v>206</v>
      </c>
      <c r="B1" s="133"/>
      <c r="C1" s="133"/>
      <c r="D1" s="133"/>
      <c r="E1" s="133"/>
      <c r="F1" s="133"/>
      <c r="G1" s="133"/>
      <c r="H1" s="133"/>
      <c r="I1" s="134"/>
    </row>
    <row r="2" spans="1:9" ht="15" customHeight="1">
      <c r="A2" s="133"/>
      <c r="B2" s="133"/>
      <c r="C2" s="133"/>
      <c r="D2" s="133"/>
      <c r="E2" s="133"/>
      <c r="F2" s="133"/>
      <c r="G2" s="133"/>
      <c r="H2" s="133"/>
      <c r="I2" s="134"/>
    </row>
    <row r="3" spans="1:10" ht="15">
      <c r="A3" s="256"/>
      <c r="B3" s="256" t="s">
        <v>127</v>
      </c>
      <c r="C3" s="256"/>
      <c r="D3" s="256"/>
      <c r="E3" s="256" t="s">
        <v>128</v>
      </c>
      <c r="F3" s="256"/>
      <c r="G3" s="256"/>
      <c r="H3" s="256" t="s">
        <v>129</v>
      </c>
      <c r="I3" s="256"/>
      <c r="J3" s="256"/>
    </row>
    <row r="4" spans="1:10" ht="15">
      <c r="A4" s="256"/>
      <c r="B4" s="136" t="s">
        <v>130</v>
      </c>
      <c r="C4" s="136" t="s">
        <v>131</v>
      </c>
      <c r="D4" s="136" t="s">
        <v>132</v>
      </c>
      <c r="E4" s="136" t="s">
        <v>28</v>
      </c>
      <c r="F4" s="136" t="s">
        <v>131</v>
      </c>
      <c r="G4" s="136" t="s">
        <v>132</v>
      </c>
      <c r="H4" s="136" t="s">
        <v>28</v>
      </c>
      <c r="I4" s="136" t="s">
        <v>131</v>
      </c>
      <c r="J4" s="136" t="s">
        <v>132</v>
      </c>
    </row>
    <row r="5" spans="1:10" ht="15">
      <c r="A5" s="137" t="s">
        <v>133</v>
      </c>
      <c r="B5" s="138">
        <v>63290.9</v>
      </c>
      <c r="C5" s="138">
        <v>75414.8</v>
      </c>
      <c r="D5" s="138">
        <v>47125.5</v>
      </c>
      <c r="E5" s="138">
        <v>147432.2</v>
      </c>
      <c r="F5" s="138">
        <v>173798.1</v>
      </c>
      <c r="G5" s="138">
        <v>111277.3</v>
      </c>
      <c r="H5" s="138">
        <v>35120.6</v>
      </c>
      <c r="I5" s="138">
        <v>41946.7</v>
      </c>
      <c r="J5" s="138">
        <v>26103.8</v>
      </c>
    </row>
    <row r="6" spans="1:10" ht="14.25" customHeight="1">
      <c r="A6" s="139" t="s">
        <v>134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0" ht="15">
      <c r="A7" s="141" t="s">
        <v>41</v>
      </c>
      <c r="B7" s="142">
        <v>29442.1</v>
      </c>
      <c r="C7" s="142">
        <v>33383.3</v>
      </c>
      <c r="D7" s="142">
        <v>24559.4</v>
      </c>
      <c r="E7" s="142">
        <v>39955.1</v>
      </c>
      <c r="F7" s="142">
        <v>52013.9</v>
      </c>
      <c r="G7" s="142">
        <v>30460</v>
      </c>
      <c r="H7" s="142">
        <v>25900.8</v>
      </c>
      <c r="I7" s="142">
        <v>28708.2</v>
      </c>
      <c r="J7" s="142">
        <v>21838.2</v>
      </c>
    </row>
    <row r="8" spans="1:10" ht="15">
      <c r="A8" s="141" t="s">
        <v>42</v>
      </c>
      <c r="B8" s="142">
        <v>72529.6</v>
      </c>
      <c r="C8" s="142">
        <v>83961.1</v>
      </c>
      <c r="D8" s="142">
        <v>56397.6</v>
      </c>
      <c r="E8" s="142">
        <v>153879.5</v>
      </c>
      <c r="F8" s="142">
        <v>168143.5</v>
      </c>
      <c r="G8" s="142">
        <v>130914.1</v>
      </c>
      <c r="H8" s="142">
        <v>39388.4</v>
      </c>
      <c r="I8" s="142">
        <v>47001.8</v>
      </c>
      <c r="J8" s="142">
        <v>29196.9</v>
      </c>
    </row>
    <row r="9" spans="1:10" ht="15">
      <c r="A9" s="141" t="s">
        <v>43</v>
      </c>
      <c r="B9" s="142">
        <v>81174.2</v>
      </c>
      <c r="C9" s="142">
        <v>97268.9</v>
      </c>
      <c r="D9" s="142">
        <v>59350.8</v>
      </c>
      <c r="E9" s="142">
        <v>213825.8</v>
      </c>
      <c r="F9" s="142">
        <v>231228</v>
      </c>
      <c r="G9" s="142">
        <v>182846.4</v>
      </c>
      <c r="H9" s="142">
        <v>39379.1</v>
      </c>
      <c r="I9" s="142">
        <v>48585.5</v>
      </c>
      <c r="J9" s="142">
        <v>27890.7</v>
      </c>
    </row>
    <row r="10" spans="1:10" ht="15">
      <c r="A10" s="141" t="s">
        <v>44</v>
      </c>
      <c r="B10" s="142">
        <v>65150.6</v>
      </c>
      <c r="C10" s="142">
        <v>86149.6</v>
      </c>
      <c r="D10" s="142">
        <v>40686.5</v>
      </c>
      <c r="E10" s="142">
        <v>257906.6</v>
      </c>
      <c r="F10" s="142">
        <v>318930.8</v>
      </c>
      <c r="G10" s="142">
        <v>171093.9</v>
      </c>
      <c r="H10" s="142">
        <v>32776.5</v>
      </c>
      <c r="I10" s="142">
        <v>42820.8</v>
      </c>
      <c r="J10" s="142">
        <v>21456.2</v>
      </c>
    </row>
    <row r="11" spans="1:10" ht="15">
      <c r="A11" s="141" t="s">
        <v>135</v>
      </c>
      <c r="B11" s="142">
        <v>47006.8</v>
      </c>
      <c r="C11" s="142">
        <v>61904</v>
      </c>
      <c r="D11" s="142">
        <v>19009.7</v>
      </c>
      <c r="E11" s="142">
        <v>188847.8</v>
      </c>
      <c r="F11" s="142">
        <v>221186.4</v>
      </c>
      <c r="G11" s="142">
        <v>36035.5</v>
      </c>
      <c r="H11" s="142">
        <v>25694.4</v>
      </c>
      <c r="I11" s="142">
        <v>30388.1</v>
      </c>
      <c r="J11" s="142">
        <v>17812.6</v>
      </c>
    </row>
    <row r="12" spans="1:10" ht="15">
      <c r="A12" s="139" t="s">
        <v>136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ht="15">
      <c r="A13" s="144" t="s">
        <v>59</v>
      </c>
      <c r="B13" s="138">
        <v>27670.9</v>
      </c>
      <c r="C13" s="138">
        <v>33686.2</v>
      </c>
      <c r="D13" s="138">
        <v>20538</v>
      </c>
      <c r="E13" s="138">
        <v>35900.9</v>
      </c>
      <c r="F13" s="138">
        <v>46907.7</v>
      </c>
      <c r="G13" s="138">
        <v>23597.2</v>
      </c>
      <c r="H13" s="138">
        <v>26567.3</v>
      </c>
      <c r="I13" s="138">
        <v>31967.6</v>
      </c>
      <c r="J13" s="138">
        <v>20112.8</v>
      </c>
    </row>
    <row r="14" spans="1:10" ht="15">
      <c r="A14" s="144" t="s">
        <v>60</v>
      </c>
      <c r="B14" s="138">
        <v>35561.3</v>
      </c>
      <c r="C14" s="138">
        <v>44751.5</v>
      </c>
      <c r="D14" s="138">
        <v>22538</v>
      </c>
      <c r="E14" s="138">
        <v>48656.7</v>
      </c>
      <c r="F14" s="138">
        <v>67106.5</v>
      </c>
      <c r="G14" s="138">
        <v>26290.9</v>
      </c>
      <c r="H14" s="138">
        <v>32010.3</v>
      </c>
      <c r="I14" s="138">
        <v>39184.3</v>
      </c>
      <c r="J14" s="138">
        <v>21397.5</v>
      </c>
    </row>
    <row r="15" spans="1:10" ht="15">
      <c r="A15" s="144" t="s">
        <v>61</v>
      </c>
      <c r="B15" s="138">
        <v>54768.8</v>
      </c>
      <c r="C15" s="138">
        <v>66426.1</v>
      </c>
      <c r="D15" s="138">
        <v>34546</v>
      </c>
      <c r="E15" s="138">
        <v>74289.8</v>
      </c>
      <c r="F15" s="138">
        <v>94987.8</v>
      </c>
      <c r="G15" s="138">
        <v>39160.6</v>
      </c>
      <c r="H15" s="138">
        <v>40151.9</v>
      </c>
      <c r="I15" s="138">
        <v>45338.2</v>
      </c>
      <c r="J15" s="138">
        <v>31005.6</v>
      </c>
    </row>
    <row r="16" spans="1:10" ht="15">
      <c r="A16" s="144" t="s">
        <v>62</v>
      </c>
      <c r="B16" s="138">
        <v>80334.3</v>
      </c>
      <c r="C16" s="138">
        <v>87811.9</v>
      </c>
      <c r="D16" s="138">
        <v>69109.8</v>
      </c>
      <c r="E16" s="138">
        <v>103299.2</v>
      </c>
      <c r="F16" s="138">
        <v>111016.7</v>
      </c>
      <c r="G16" s="138">
        <v>90039.9</v>
      </c>
      <c r="H16" s="138">
        <v>59382.4</v>
      </c>
      <c r="I16" s="138">
        <v>64378.1</v>
      </c>
      <c r="J16" s="138">
        <v>52731.7</v>
      </c>
    </row>
    <row r="17" spans="1:10" ht="15">
      <c r="A17" s="144" t="s">
        <v>63</v>
      </c>
      <c r="B17" s="138">
        <v>338029.8</v>
      </c>
      <c r="C17" s="138">
        <v>368854.3</v>
      </c>
      <c r="D17" s="138">
        <v>289412.9</v>
      </c>
      <c r="E17" s="138">
        <v>394594.3</v>
      </c>
      <c r="F17" s="138">
        <v>441359.6</v>
      </c>
      <c r="G17" s="138">
        <v>326217.3</v>
      </c>
      <c r="H17" s="138">
        <v>170805.3</v>
      </c>
      <c r="I17" s="138">
        <v>177611.2</v>
      </c>
      <c r="J17" s="138">
        <v>157258.4</v>
      </c>
    </row>
    <row r="18" spans="1:10" ht="15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43" ht="6" customHeight="1"/>
    <row r="51" spans="2:7" ht="15">
      <c r="B51" s="147"/>
      <c r="C51" s="147"/>
      <c r="D51" s="147"/>
      <c r="F51" s="147"/>
      <c r="G51" s="147"/>
    </row>
    <row r="52" spans="2:10" ht="15">
      <c r="B52" s="147"/>
      <c r="C52" s="147"/>
      <c r="D52" s="147"/>
      <c r="E52" s="147"/>
      <c r="F52" s="147"/>
      <c r="G52" s="147"/>
      <c r="H52" s="147"/>
      <c r="I52" s="147"/>
      <c r="J52" s="147"/>
    </row>
    <row r="53" spans="2:10" ht="15">
      <c r="B53" s="147"/>
      <c r="C53" s="147"/>
      <c r="D53" s="147"/>
      <c r="E53" s="147"/>
      <c r="F53" s="147"/>
      <c r="G53" s="147"/>
      <c r="H53" s="147"/>
      <c r="I53" s="147"/>
      <c r="J53" s="147"/>
    </row>
    <row r="54" spans="2:10" ht="15">
      <c r="B54" s="147"/>
      <c r="C54" s="147"/>
      <c r="D54" s="147"/>
      <c r="E54" s="147"/>
      <c r="F54" s="147"/>
      <c r="G54" s="147"/>
      <c r="H54" s="147"/>
      <c r="I54" s="147"/>
      <c r="J54" s="147"/>
    </row>
    <row r="55" spans="2:10" ht="15">
      <c r="B55" s="147"/>
      <c r="C55" s="147"/>
      <c r="D55" s="147"/>
      <c r="E55" s="147"/>
      <c r="F55" s="147"/>
      <c r="G55" s="147"/>
      <c r="H55" s="147"/>
      <c r="I55" s="147"/>
      <c r="J55" s="147"/>
    </row>
    <row r="56" spans="2:10" ht="15">
      <c r="B56" s="147"/>
      <c r="C56" s="147"/>
      <c r="D56" s="147"/>
      <c r="E56" s="147"/>
      <c r="F56" s="147"/>
      <c r="G56" s="147"/>
      <c r="H56" s="147"/>
      <c r="I56" s="147"/>
      <c r="J56" s="147"/>
    </row>
    <row r="57" spans="2:10" ht="15">
      <c r="B57" s="147"/>
      <c r="C57" s="147"/>
      <c r="D57" s="147"/>
      <c r="E57" s="147"/>
      <c r="F57" s="147"/>
      <c r="G57" s="147"/>
      <c r="H57" s="147"/>
      <c r="I57" s="147"/>
      <c r="J57" s="147"/>
    </row>
    <row r="58" spans="2:10" ht="15">
      <c r="B58" s="147"/>
      <c r="C58" s="147"/>
      <c r="D58" s="147"/>
      <c r="E58" s="147"/>
      <c r="F58" s="147"/>
      <c r="G58" s="147"/>
      <c r="H58" s="147"/>
      <c r="I58" s="147"/>
      <c r="J58" s="147"/>
    </row>
    <row r="59" spans="2:10" ht="15">
      <c r="B59" s="147"/>
      <c r="C59" s="147"/>
      <c r="D59" s="147"/>
      <c r="E59" s="147"/>
      <c r="F59" s="147"/>
      <c r="G59" s="147"/>
      <c r="H59" s="147"/>
      <c r="I59" s="147"/>
      <c r="J59" s="147"/>
    </row>
    <row r="60" spans="2:10" ht="15">
      <c r="B60" s="147"/>
      <c r="C60" s="147"/>
      <c r="D60" s="147"/>
      <c r="E60" s="147"/>
      <c r="F60" s="147"/>
      <c r="G60" s="147"/>
      <c r="H60" s="147"/>
      <c r="I60" s="147"/>
      <c r="J60" s="147"/>
    </row>
    <row r="61" spans="2:9" ht="15">
      <c r="B61" s="147"/>
      <c r="C61" s="147"/>
      <c r="D61" s="147"/>
      <c r="E61" s="147"/>
      <c r="F61" s="147"/>
      <c r="G61" s="147"/>
      <c r="I61" s="147"/>
    </row>
    <row r="62" spans="2:10" ht="15">
      <c r="B62" s="147"/>
      <c r="C62" s="147"/>
      <c r="D62" s="147"/>
      <c r="E62" s="147"/>
      <c r="F62" s="147"/>
      <c r="G62" s="147"/>
      <c r="H62" s="147"/>
      <c r="I62" s="147"/>
      <c r="J62" s="147"/>
    </row>
    <row r="63" spans="2:10" ht="15">
      <c r="B63" s="147"/>
      <c r="C63" s="147"/>
      <c r="D63" s="147"/>
      <c r="E63" s="147"/>
      <c r="F63" s="147"/>
      <c r="G63" s="147"/>
      <c r="H63" s="147"/>
      <c r="I63" s="147"/>
      <c r="J63" s="147"/>
    </row>
  </sheetData>
  <sheetProtection/>
  <mergeCells count="4">
    <mergeCell ref="A3:A4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5">
      <selection activeCell="I17" sqref="I17"/>
    </sheetView>
  </sheetViews>
  <sheetFormatPr defaultColWidth="9.00390625" defaultRowHeight="12.75"/>
  <cols>
    <col min="1" max="1" width="14.375" style="0" customWidth="1"/>
    <col min="2" max="2" width="10.50390625" style="0" bestFit="1" customWidth="1"/>
    <col min="3" max="3" width="10.625" style="0" customWidth="1"/>
    <col min="4" max="4" width="10.75390625" style="0" customWidth="1"/>
    <col min="5" max="5" width="12.625" style="0" customWidth="1"/>
    <col min="6" max="6" width="13.625" style="0" customWidth="1"/>
    <col min="7" max="7" width="15.25390625" style="0" customWidth="1"/>
  </cols>
  <sheetData>
    <row r="1" ht="15.75">
      <c r="A1" s="180" t="s">
        <v>207</v>
      </c>
    </row>
    <row r="2" spans="1:7" ht="38.25">
      <c r="A2" s="187"/>
      <c r="B2" s="188" t="s">
        <v>145</v>
      </c>
      <c r="C2" s="189" t="s">
        <v>39</v>
      </c>
      <c r="D2" s="189" t="s">
        <v>146</v>
      </c>
      <c r="E2" s="189" t="s">
        <v>147</v>
      </c>
      <c r="F2" s="189" t="s">
        <v>148</v>
      </c>
      <c r="G2" s="189" t="s">
        <v>184</v>
      </c>
    </row>
    <row r="3" spans="1:7" ht="15">
      <c r="A3" s="181" t="s">
        <v>149</v>
      </c>
      <c r="B3" s="182">
        <v>690907</v>
      </c>
      <c r="C3" s="182">
        <v>172276</v>
      </c>
      <c r="D3" s="182">
        <v>420663</v>
      </c>
      <c r="E3" s="183">
        <v>67.2</v>
      </c>
      <c r="F3" s="183">
        <v>53.8</v>
      </c>
      <c r="G3" s="183">
        <v>20</v>
      </c>
    </row>
    <row r="4" spans="1:7" ht="15">
      <c r="A4" s="184" t="s">
        <v>150</v>
      </c>
      <c r="B4" s="185">
        <v>145683</v>
      </c>
      <c r="C4" s="185">
        <v>32793</v>
      </c>
      <c r="D4" s="185">
        <v>87313</v>
      </c>
      <c r="E4" s="98">
        <v>67.1</v>
      </c>
      <c r="F4" s="98">
        <v>54.8</v>
      </c>
      <c r="G4" s="98">
        <v>18.4</v>
      </c>
    </row>
    <row r="5" spans="1:7" ht="15">
      <c r="A5" s="184" t="s">
        <v>151</v>
      </c>
      <c r="B5" s="185">
        <v>311979</v>
      </c>
      <c r="C5" s="185">
        <v>70428</v>
      </c>
      <c r="D5" s="185">
        <v>195511</v>
      </c>
      <c r="E5" s="98">
        <v>66.2</v>
      </c>
      <c r="F5" s="98">
        <v>54</v>
      </c>
      <c r="G5" s="98">
        <v>18.4</v>
      </c>
    </row>
    <row r="6" spans="1:7" ht="15">
      <c r="A6" s="184" t="s">
        <v>152</v>
      </c>
      <c r="B6" s="185">
        <v>233245</v>
      </c>
      <c r="C6" s="185">
        <v>69055</v>
      </c>
      <c r="D6" s="185">
        <v>137839</v>
      </c>
      <c r="E6" s="98">
        <v>68.7</v>
      </c>
      <c r="F6" s="98">
        <v>53</v>
      </c>
      <c r="G6" s="98">
        <v>22.8</v>
      </c>
    </row>
    <row r="7" spans="1:7" ht="15">
      <c r="A7" s="181" t="s">
        <v>153</v>
      </c>
      <c r="B7" s="182">
        <v>774139</v>
      </c>
      <c r="C7" s="182">
        <v>156828</v>
      </c>
      <c r="D7" s="182">
        <v>769459</v>
      </c>
      <c r="E7" s="183">
        <v>54.7</v>
      </c>
      <c r="F7" s="183">
        <v>45.5</v>
      </c>
      <c r="G7" s="183">
        <v>16.8</v>
      </c>
    </row>
    <row r="8" spans="1:7" ht="15">
      <c r="A8" s="186" t="s">
        <v>154</v>
      </c>
      <c r="B8" s="185">
        <v>81922</v>
      </c>
      <c r="C8" s="185">
        <v>12349</v>
      </c>
      <c r="D8" s="185">
        <v>101658</v>
      </c>
      <c r="E8" s="98">
        <v>48.1</v>
      </c>
      <c r="F8" s="98">
        <v>41.8</v>
      </c>
      <c r="G8" s="98">
        <v>13.1</v>
      </c>
    </row>
    <row r="9" spans="1:7" ht="15">
      <c r="A9" s="186" t="s">
        <v>155</v>
      </c>
      <c r="B9" s="185">
        <v>86642</v>
      </c>
      <c r="C9" s="185">
        <v>25477</v>
      </c>
      <c r="D9" s="185">
        <v>68673</v>
      </c>
      <c r="E9" s="98">
        <v>62</v>
      </c>
      <c r="F9" s="98">
        <v>47.9</v>
      </c>
      <c r="G9" s="98">
        <v>22.7</v>
      </c>
    </row>
    <row r="10" spans="1:7" ht="15">
      <c r="A10" s="186" t="s">
        <v>156</v>
      </c>
      <c r="B10" s="185">
        <v>89682</v>
      </c>
      <c r="C10" s="185">
        <v>10409</v>
      </c>
      <c r="D10" s="185">
        <v>78982</v>
      </c>
      <c r="E10" s="98">
        <v>55.9</v>
      </c>
      <c r="F10" s="98">
        <v>50.1</v>
      </c>
      <c r="G10" s="98">
        <v>10.4</v>
      </c>
    </row>
    <row r="11" spans="1:7" ht="15">
      <c r="A11" s="186" t="s">
        <v>157</v>
      </c>
      <c r="B11" s="185">
        <v>101955</v>
      </c>
      <c r="C11" s="185">
        <v>32504</v>
      </c>
      <c r="D11" s="185">
        <v>71189</v>
      </c>
      <c r="E11" s="98">
        <v>65.4</v>
      </c>
      <c r="F11" s="98">
        <v>49.6</v>
      </c>
      <c r="G11" s="98">
        <v>24.2</v>
      </c>
    </row>
    <row r="12" spans="1:7" ht="15">
      <c r="A12" s="186" t="s">
        <v>158</v>
      </c>
      <c r="B12" s="185">
        <v>131661</v>
      </c>
      <c r="C12" s="185">
        <v>16625</v>
      </c>
      <c r="D12" s="185">
        <v>99235</v>
      </c>
      <c r="E12" s="98">
        <v>59.9</v>
      </c>
      <c r="F12" s="98">
        <v>53.2</v>
      </c>
      <c r="G12" s="98">
        <v>11.2</v>
      </c>
    </row>
    <row r="13" spans="1:7" ht="15">
      <c r="A13" s="186" t="s">
        <v>159</v>
      </c>
      <c r="B13" s="185">
        <v>81786</v>
      </c>
      <c r="C13" s="185">
        <v>24715</v>
      </c>
      <c r="D13" s="185">
        <v>113917</v>
      </c>
      <c r="E13" s="98">
        <v>48.3</v>
      </c>
      <c r="F13" s="98">
        <v>37.1</v>
      </c>
      <c r="G13" s="98">
        <v>23.2</v>
      </c>
    </row>
    <row r="14" spans="1:7" ht="15">
      <c r="A14" s="186" t="s">
        <v>160</v>
      </c>
      <c r="B14" s="185">
        <v>100460</v>
      </c>
      <c r="C14" s="185">
        <v>18443</v>
      </c>
      <c r="D14" s="185">
        <v>108269</v>
      </c>
      <c r="E14" s="98">
        <v>52.3</v>
      </c>
      <c r="F14" s="98">
        <v>44.2</v>
      </c>
      <c r="G14" s="98">
        <v>15.5</v>
      </c>
    </row>
    <row r="15" spans="1:7" ht="15">
      <c r="A15" s="186" t="s">
        <v>161</v>
      </c>
      <c r="B15" s="185">
        <v>100031</v>
      </c>
      <c r="C15" s="185">
        <v>16306</v>
      </c>
      <c r="D15" s="185">
        <v>127535</v>
      </c>
      <c r="E15" s="98">
        <v>47.7</v>
      </c>
      <c r="F15" s="98">
        <v>41</v>
      </c>
      <c r="G15" s="98">
        <v>14</v>
      </c>
    </row>
    <row r="16" spans="1:7" ht="15">
      <c r="A16" s="181" t="s">
        <v>162</v>
      </c>
      <c r="B16" s="182">
        <v>602631</v>
      </c>
      <c r="C16" s="182">
        <v>157863</v>
      </c>
      <c r="D16" s="182">
        <v>709230</v>
      </c>
      <c r="E16" s="183">
        <v>51.7</v>
      </c>
      <c r="F16" s="183">
        <v>41</v>
      </c>
      <c r="G16" s="183">
        <v>20.8</v>
      </c>
    </row>
    <row r="17" spans="1:7" ht="15">
      <c r="A17" s="184" t="s">
        <v>163</v>
      </c>
      <c r="B17" s="185">
        <v>66282</v>
      </c>
      <c r="C17" s="185">
        <v>16739</v>
      </c>
      <c r="D17" s="185">
        <v>93902</v>
      </c>
      <c r="E17" s="98">
        <v>46.9</v>
      </c>
      <c r="F17" s="98">
        <v>37.5</v>
      </c>
      <c r="G17" s="98">
        <v>20.2</v>
      </c>
    </row>
    <row r="18" spans="1:7" ht="15">
      <c r="A18" s="184" t="s">
        <v>164</v>
      </c>
      <c r="B18" s="185">
        <v>95167</v>
      </c>
      <c r="C18" s="185">
        <v>20288</v>
      </c>
      <c r="D18" s="185">
        <v>113803</v>
      </c>
      <c r="E18" s="98">
        <v>50.4</v>
      </c>
      <c r="F18" s="98">
        <v>41.5</v>
      </c>
      <c r="G18" s="98">
        <v>17.6</v>
      </c>
    </row>
    <row r="19" spans="1:7" ht="15">
      <c r="A19" s="184" t="s">
        <v>165</v>
      </c>
      <c r="B19" s="185">
        <v>112597</v>
      </c>
      <c r="C19" s="185">
        <v>23344</v>
      </c>
      <c r="D19" s="185">
        <v>106523</v>
      </c>
      <c r="E19" s="98">
        <v>56.1</v>
      </c>
      <c r="F19" s="98">
        <v>46.4</v>
      </c>
      <c r="G19" s="98">
        <v>17.2</v>
      </c>
    </row>
    <row r="20" spans="1:7" ht="15">
      <c r="A20" s="184" t="s">
        <v>166</v>
      </c>
      <c r="B20" s="185">
        <v>91547</v>
      </c>
      <c r="C20" s="185">
        <v>13738</v>
      </c>
      <c r="D20" s="185">
        <v>74306</v>
      </c>
      <c r="E20" s="98">
        <v>58.6</v>
      </c>
      <c r="F20" s="98">
        <v>51</v>
      </c>
      <c r="G20" s="98">
        <v>13</v>
      </c>
    </row>
    <row r="21" spans="1:7" ht="15">
      <c r="A21" s="184" t="s">
        <v>167</v>
      </c>
      <c r="B21" s="185">
        <v>51491</v>
      </c>
      <c r="C21" s="185">
        <v>23032</v>
      </c>
      <c r="D21" s="185">
        <v>98652</v>
      </c>
      <c r="E21" s="98">
        <v>43</v>
      </c>
      <c r="F21" s="98">
        <v>29.7</v>
      </c>
      <c r="G21" s="98">
        <v>30.9</v>
      </c>
    </row>
    <row r="22" spans="1:7" ht="15">
      <c r="A22" s="184" t="s">
        <v>168</v>
      </c>
      <c r="B22" s="185">
        <v>87269</v>
      </c>
      <c r="C22" s="185">
        <v>34808</v>
      </c>
      <c r="D22" s="185">
        <v>122919</v>
      </c>
      <c r="E22" s="98">
        <v>49.8</v>
      </c>
      <c r="F22" s="98">
        <v>35.6</v>
      </c>
      <c r="G22" s="98">
        <v>28.5</v>
      </c>
    </row>
    <row r="23" spans="1:7" ht="15">
      <c r="A23" s="184" t="s">
        <v>169</v>
      </c>
      <c r="B23" s="185">
        <v>98277</v>
      </c>
      <c r="C23" s="185">
        <v>25914</v>
      </c>
      <c r="D23" s="185">
        <v>99124</v>
      </c>
      <c r="E23" s="98">
        <v>55.6</v>
      </c>
      <c r="F23" s="98">
        <v>44</v>
      </c>
      <c r="G23" s="98">
        <v>20.9</v>
      </c>
    </row>
    <row r="24" spans="1:7" ht="15">
      <c r="A24" s="181" t="s">
        <v>170</v>
      </c>
      <c r="B24" s="182">
        <v>513439</v>
      </c>
      <c r="C24" s="182">
        <v>118308</v>
      </c>
      <c r="D24" s="182">
        <v>584564</v>
      </c>
      <c r="E24" s="183">
        <v>51.9</v>
      </c>
      <c r="F24" s="183">
        <v>42.2</v>
      </c>
      <c r="G24" s="183">
        <v>18.7</v>
      </c>
    </row>
    <row r="25" spans="1:7" ht="15">
      <c r="A25" s="184" t="s">
        <v>171</v>
      </c>
      <c r="B25" s="185">
        <v>80160</v>
      </c>
      <c r="C25" s="185">
        <v>22256</v>
      </c>
      <c r="D25" s="185">
        <v>128457</v>
      </c>
      <c r="E25" s="98">
        <v>44.4</v>
      </c>
      <c r="F25" s="98">
        <v>34.7</v>
      </c>
      <c r="G25" s="98">
        <v>21.7</v>
      </c>
    </row>
    <row r="26" spans="1:7" ht="15">
      <c r="A26" s="184" t="s">
        <v>172</v>
      </c>
      <c r="B26" s="185">
        <v>86171</v>
      </c>
      <c r="C26" s="185">
        <v>22964</v>
      </c>
      <c r="D26" s="185">
        <v>122878</v>
      </c>
      <c r="E26" s="98">
        <v>47</v>
      </c>
      <c r="F26" s="98">
        <v>37.1</v>
      </c>
      <c r="G26" s="98">
        <v>21</v>
      </c>
    </row>
    <row r="27" spans="1:7" ht="15">
      <c r="A27" s="184" t="s">
        <v>173</v>
      </c>
      <c r="B27" s="185">
        <v>155611</v>
      </c>
      <c r="C27" s="185">
        <v>28280</v>
      </c>
      <c r="D27" s="185">
        <v>98207</v>
      </c>
      <c r="E27" s="98">
        <v>65.2</v>
      </c>
      <c r="F27" s="98">
        <v>55.2</v>
      </c>
      <c r="G27" s="98">
        <v>15.4</v>
      </c>
    </row>
    <row r="28" spans="1:7" ht="15">
      <c r="A28" s="184" t="s">
        <v>174</v>
      </c>
      <c r="B28" s="185">
        <v>86434</v>
      </c>
      <c r="C28" s="185">
        <v>24164</v>
      </c>
      <c r="D28" s="185">
        <v>86888</v>
      </c>
      <c r="E28" s="98">
        <v>56</v>
      </c>
      <c r="F28" s="98">
        <v>43.8</v>
      </c>
      <c r="G28" s="98">
        <v>21.8</v>
      </c>
    </row>
    <row r="29" spans="1:7" ht="15">
      <c r="A29" s="184" t="s">
        <v>175</v>
      </c>
      <c r="B29" s="185">
        <v>105063</v>
      </c>
      <c r="C29" s="185">
        <v>20644</v>
      </c>
      <c r="D29" s="185">
        <v>148133</v>
      </c>
      <c r="E29" s="98">
        <v>45.9</v>
      </c>
      <c r="F29" s="98">
        <v>38.4</v>
      </c>
      <c r="G29" s="98">
        <v>16.4</v>
      </c>
    </row>
    <row r="30" spans="1:7" ht="15">
      <c r="A30" s="181" t="s">
        <v>176</v>
      </c>
      <c r="B30" s="182">
        <v>879744</v>
      </c>
      <c r="C30" s="182">
        <v>146837</v>
      </c>
      <c r="D30" s="182">
        <v>775715</v>
      </c>
      <c r="E30" s="183">
        <v>57</v>
      </c>
      <c r="F30" s="183">
        <v>48.8</v>
      </c>
      <c r="G30" s="183">
        <v>14.3</v>
      </c>
    </row>
    <row r="31" spans="1:7" ht="15">
      <c r="A31" s="184" t="s">
        <v>177</v>
      </c>
      <c r="B31" s="185">
        <v>81993</v>
      </c>
      <c r="C31" s="185">
        <v>11592</v>
      </c>
      <c r="D31" s="185">
        <v>110260</v>
      </c>
      <c r="E31" s="98">
        <v>45.9</v>
      </c>
      <c r="F31" s="98">
        <v>40.2</v>
      </c>
      <c r="G31" s="98">
        <v>12.4</v>
      </c>
    </row>
    <row r="32" spans="1:7" ht="15">
      <c r="A32" s="184" t="s">
        <v>178</v>
      </c>
      <c r="B32" s="185">
        <v>132139</v>
      </c>
      <c r="C32" s="185">
        <v>22862</v>
      </c>
      <c r="D32" s="185">
        <v>101803</v>
      </c>
      <c r="E32" s="98">
        <v>60.4</v>
      </c>
      <c r="F32" s="98">
        <v>51.5</v>
      </c>
      <c r="G32" s="98">
        <v>14.7</v>
      </c>
    </row>
    <row r="33" spans="1:7" ht="15">
      <c r="A33" s="184" t="s">
        <v>179</v>
      </c>
      <c r="B33" s="185">
        <v>166390</v>
      </c>
      <c r="C33" s="185">
        <v>31725</v>
      </c>
      <c r="D33" s="185">
        <v>123881</v>
      </c>
      <c r="E33" s="98">
        <v>61.5</v>
      </c>
      <c r="F33" s="98">
        <v>51.7</v>
      </c>
      <c r="G33" s="98">
        <v>16</v>
      </c>
    </row>
    <row r="34" spans="1:7" ht="15">
      <c r="A34" s="184" t="s">
        <v>180</v>
      </c>
      <c r="B34" s="185">
        <v>127106</v>
      </c>
      <c r="C34" s="185">
        <v>11989</v>
      </c>
      <c r="D34" s="185">
        <v>77755</v>
      </c>
      <c r="E34" s="98">
        <v>64.1</v>
      </c>
      <c r="F34" s="98">
        <v>58.6</v>
      </c>
      <c r="G34" s="98">
        <v>8.6</v>
      </c>
    </row>
    <row r="35" spans="1:7" ht="15">
      <c r="A35" s="184" t="s">
        <v>181</v>
      </c>
      <c r="B35" s="185">
        <v>125105</v>
      </c>
      <c r="C35" s="185">
        <v>15767</v>
      </c>
      <c r="D35" s="185">
        <v>89761</v>
      </c>
      <c r="E35" s="98">
        <v>61.1</v>
      </c>
      <c r="F35" s="98">
        <v>54.2</v>
      </c>
      <c r="G35" s="98">
        <v>11.2</v>
      </c>
    </row>
    <row r="36" spans="1:7" ht="15">
      <c r="A36" s="184" t="s">
        <v>182</v>
      </c>
      <c r="B36" s="185">
        <v>86981</v>
      </c>
      <c r="C36" s="185">
        <v>16303</v>
      </c>
      <c r="D36" s="185">
        <v>108254</v>
      </c>
      <c r="E36" s="98">
        <v>48.8</v>
      </c>
      <c r="F36" s="98">
        <v>41.1</v>
      </c>
      <c r="G36" s="98">
        <v>15.8</v>
      </c>
    </row>
    <row r="37" spans="1:7" ht="15">
      <c r="A37" s="184" t="s">
        <v>183</v>
      </c>
      <c r="B37" s="185">
        <v>160030</v>
      </c>
      <c r="C37" s="185">
        <v>36598</v>
      </c>
      <c r="D37" s="185">
        <v>164000</v>
      </c>
      <c r="E37" s="98">
        <v>54.5</v>
      </c>
      <c r="F37" s="98">
        <v>44.4</v>
      </c>
      <c r="G37" s="98">
        <v>18.6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"/>
  <sheetViews>
    <sheetView zoomScaleSheetLayoutView="100" zoomScalePageLayoutView="0" workbookViewId="0" topLeftCell="A1">
      <selection activeCell="A2" sqref="A2:H19"/>
    </sheetView>
  </sheetViews>
  <sheetFormatPr defaultColWidth="9.00390625" defaultRowHeight="12.75"/>
  <cols>
    <col min="1" max="1" width="40.125" style="14" customWidth="1"/>
    <col min="2" max="2" width="13.25390625" style="14" customWidth="1"/>
    <col min="3" max="6" width="10.75390625" style="14" customWidth="1"/>
    <col min="7" max="7" width="12.00390625" style="14" customWidth="1"/>
    <col min="8" max="8" width="13.875" style="14" customWidth="1"/>
    <col min="9" max="9" width="10.75390625" style="14" customWidth="1"/>
    <col min="10" max="10" width="9.25390625" style="14" bestFit="1" customWidth="1"/>
    <col min="11" max="11" width="12.375" style="14" customWidth="1"/>
    <col min="12" max="12" width="9.25390625" style="14" bestFit="1" customWidth="1"/>
    <col min="13" max="16384" width="9.00390625" style="14" customWidth="1"/>
  </cols>
  <sheetData>
    <row r="1" s="13" customFormat="1" ht="15">
      <c r="A1" s="12" t="s">
        <v>190</v>
      </c>
    </row>
    <row r="2" spans="1:8" s="13" customFormat="1" ht="15">
      <c r="A2" s="195"/>
      <c r="B2" s="196" t="s">
        <v>8</v>
      </c>
      <c r="C2" s="197" t="s">
        <v>9</v>
      </c>
      <c r="D2" s="197"/>
      <c r="E2" s="197" t="s">
        <v>10</v>
      </c>
      <c r="F2" s="197"/>
      <c r="G2" s="198" t="s">
        <v>11</v>
      </c>
      <c r="H2" s="199" t="s">
        <v>12</v>
      </c>
    </row>
    <row r="3" spans="1:8" s="13" customFormat="1" ht="15">
      <c r="A3" s="195"/>
      <c r="B3" s="196"/>
      <c r="C3" s="197" t="s">
        <v>13</v>
      </c>
      <c r="D3" s="197" t="s">
        <v>14</v>
      </c>
      <c r="E3" s="197" t="s">
        <v>15</v>
      </c>
      <c r="F3" s="197" t="s">
        <v>16</v>
      </c>
      <c r="G3" s="198"/>
      <c r="H3" s="199"/>
    </row>
    <row r="4" spans="1:9" s="13" customFormat="1" ht="24.75" customHeight="1">
      <c r="A4" s="195"/>
      <c r="B4" s="196"/>
      <c r="C4" s="197"/>
      <c r="D4" s="197"/>
      <c r="E4" s="197"/>
      <c r="F4" s="197"/>
      <c r="G4" s="198"/>
      <c r="H4" s="199"/>
      <c r="I4" s="14"/>
    </row>
    <row r="5" spans="1:12" s="13" customFormat="1" ht="15">
      <c r="A5" s="15" t="s">
        <v>17</v>
      </c>
      <c r="B5" s="153">
        <f aca="true" t="shared" si="0" ref="B5:H5">SUM(B6,B9)</f>
        <v>7472602</v>
      </c>
      <c r="C5" s="153">
        <f t="shared" si="0"/>
        <v>3512697</v>
      </c>
      <c r="D5" s="153">
        <f t="shared" si="0"/>
        <v>3959903</v>
      </c>
      <c r="E5" s="153">
        <f t="shared" si="0"/>
        <v>1581476</v>
      </c>
      <c r="F5" s="153">
        <f t="shared" si="0"/>
        <v>5891125</v>
      </c>
      <c r="G5" s="153">
        <f t="shared" si="0"/>
        <v>3633108</v>
      </c>
      <c r="H5" s="153">
        <f t="shared" si="0"/>
        <v>3839493</v>
      </c>
      <c r="I5" s="16"/>
      <c r="J5" s="17"/>
      <c r="K5" s="17"/>
      <c r="L5" s="18"/>
    </row>
    <row r="6" spans="1:9" s="13" customFormat="1" ht="15">
      <c r="A6" s="15" t="s">
        <v>18</v>
      </c>
      <c r="B6" s="153">
        <f aca="true" t="shared" si="1" ref="B6:H6">SUM(B7:B8)</f>
        <v>4212972</v>
      </c>
      <c r="C6" s="153">
        <f t="shared" si="1"/>
        <v>2303622</v>
      </c>
      <c r="D6" s="153">
        <f t="shared" si="1"/>
        <v>1909349</v>
      </c>
      <c r="E6" s="153">
        <f t="shared" si="1"/>
        <v>1060077</v>
      </c>
      <c r="F6" s="153">
        <f t="shared" si="1"/>
        <v>3152894</v>
      </c>
      <c r="G6" s="153">
        <f t="shared" si="1"/>
        <v>1831512</v>
      </c>
      <c r="H6" s="153">
        <f t="shared" si="1"/>
        <v>2381459</v>
      </c>
      <c r="I6" s="14"/>
    </row>
    <row r="7" spans="1:9" s="13" customFormat="1" ht="15">
      <c r="A7" s="15" t="s">
        <v>19</v>
      </c>
      <c r="B7" s="154">
        <v>3460860</v>
      </c>
      <c r="C7" s="154">
        <v>1938268</v>
      </c>
      <c r="D7" s="154">
        <v>1522592</v>
      </c>
      <c r="E7" s="154">
        <v>867565</v>
      </c>
      <c r="F7" s="154">
        <v>2593295</v>
      </c>
      <c r="G7" s="154">
        <v>1432516</v>
      </c>
      <c r="H7" s="154">
        <v>2028344</v>
      </c>
      <c r="I7" s="20"/>
    </row>
    <row r="8" spans="1:10" s="13" customFormat="1" ht="15">
      <c r="A8" s="15" t="s">
        <v>20</v>
      </c>
      <c r="B8" s="154">
        <v>752112</v>
      </c>
      <c r="C8" s="154">
        <v>365354</v>
      </c>
      <c r="D8" s="154">
        <v>386757</v>
      </c>
      <c r="E8" s="154">
        <v>192512</v>
      </c>
      <c r="F8" s="154">
        <v>559599</v>
      </c>
      <c r="G8" s="154">
        <v>398996</v>
      </c>
      <c r="H8" s="154">
        <v>353115</v>
      </c>
      <c r="I8" s="16"/>
      <c r="J8" s="21"/>
    </row>
    <row r="9" spans="1:10" s="13" customFormat="1" ht="15">
      <c r="A9" s="15" t="s">
        <v>21</v>
      </c>
      <c r="B9" s="154">
        <v>3259630</v>
      </c>
      <c r="C9" s="154">
        <v>1209075</v>
      </c>
      <c r="D9" s="154">
        <v>2050554</v>
      </c>
      <c r="E9" s="154">
        <v>521399</v>
      </c>
      <c r="F9" s="154">
        <v>2738231</v>
      </c>
      <c r="G9" s="154">
        <v>1801596</v>
      </c>
      <c r="H9" s="154">
        <v>1458034</v>
      </c>
      <c r="I9" s="16"/>
      <c r="J9" s="18"/>
    </row>
    <row r="10" spans="1:10" s="13" customFormat="1" ht="15">
      <c r="A10" s="22"/>
      <c r="B10" s="22"/>
      <c r="C10" s="22"/>
      <c r="D10" s="22"/>
      <c r="E10" s="22"/>
      <c r="F10" s="22"/>
      <c r="G10" s="22"/>
      <c r="H10" s="22"/>
      <c r="I10" s="23"/>
      <c r="J10" s="18"/>
    </row>
    <row r="11" spans="1:9" s="13" customFormat="1" ht="15">
      <c r="A11" s="15" t="s">
        <v>20</v>
      </c>
      <c r="B11" s="19">
        <v>752112</v>
      </c>
      <c r="C11" s="19">
        <v>365354</v>
      </c>
      <c r="D11" s="19">
        <v>386757</v>
      </c>
      <c r="E11" s="19">
        <v>192512</v>
      </c>
      <c r="F11" s="19">
        <v>559599</v>
      </c>
      <c r="G11" s="19">
        <v>398996</v>
      </c>
      <c r="H11" s="19">
        <v>353115</v>
      </c>
      <c r="I11" s="24"/>
    </row>
    <row r="12" spans="1:8" s="13" customFormat="1" ht="15">
      <c r="A12" s="15" t="s">
        <v>22</v>
      </c>
      <c r="B12" s="19">
        <v>1694786</v>
      </c>
      <c r="C12" s="19">
        <v>628771</v>
      </c>
      <c r="D12" s="19">
        <v>1066015</v>
      </c>
      <c r="E12" s="19">
        <v>242951</v>
      </c>
      <c r="F12" s="19">
        <v>1451836</v>
      </c>
      <c r="G12" s="19">
        <v>1158506</v>
      </c>
      <c r="H12" s="19">
        <v>536281</v>
      </c>
    </row>
    <row r="13" spans="1:13" s="13" customFormat="1" ht="15" customHeight="1">
      <c r="A13" s="22"/>
      <c r="B13" s="22"/>
      <c r="C13" s="22"/>
      <c r="D13" s="22"/>
      <c r="E13" s="22"/>
      <c r="F13" s="22"/>
      <c r="G13" s="22"/>
      <c r="H13" s="22"/>
      <c r="M13" s="18"/>
    </row>
    <row r="14" spans="1:8" s="13" customFormat="1" ht="15">
      <c r="A14" s="15" t="s">
        <v>23</v>
      </c>
      <c r="B14" s="155">
        <f aca="true" t="shared" si="2" ref="B14:H14">B6/B5*100</f>
        <v>56.37891593851781</v>
      </c>
      <c r="C14" s="155">
        <f t="shared" si="2"/>
        <v>65.5798664103394</v>
      </c>
      <c r="D14" s="155">
        <f t="shared" si="2"/>
        <v>48.217064912953674</v>
      </c>
      <c r="E14" s="155">
        <f t="shared" si="2"/>
        <v>67.03086230837522</v>
      </c>
      <c r="F14" s="155">
        <f t="shared" si="2"/>
        <v>53.519387213817396</v>
      </c>
      <c r="G14" s="155">
        <f t="shared" si="2"/>
        <v>50.411713607192524</v>
      </c>
      <c r="H14" s="155">
        <f t="shared" si="2"/>
        <v>62.025350742923614</v>
      </c>
    </row>
    <row r="15" spans="1:8" s="13" customFormat="1" ht="15">
      <c r="A15" s="15" t="s">
        <v>24</v>
      </c>
      <c r="B15" s="155">
        <f>B7/B5*100</f>
        <v>46.31398808607764</v>
      </c>
      <c r="C15" s="155">
        <f aca="true" t="shared" si="3" ref="C15:H15">C7/C5*100</f>
        <v>55.178912385554455</v>
      </c>
      <c r="D15" s="155">
        <f t="shared" si="3"/>
        <v>38.45023476585159</v>
      </c>
      <c r="E15" s="155">
        <f t="shared" si="3"/>
        <v>54.85793018673695</v>
      </c>
      <c r="F15" s="155">
        <f t="shared" si="3"/>
        <v>44.02036962379851</v>
      </c>
      <c r="G15" s="155">
        <f t="shared" si="3"/>
        <v>39.42949122349239</v>
      </c>
      <c r="H15" s="155">
        <f t="shared" si="3"/>
        <v>52.82843333742242</v>
      </c>
    </row>
    <row r="16" spans="1:8" s="13" customFormat="1" ht="15">
      <c r="A16" s="15" t="s">
        <v>25</v>
      </c>
      <c r="B16" s="25">
        <f>B8/B6*100</f>
        <v>17.85229049706478</v>
      </c>
      <c r="C16" s="25">
        <f aca="true" t="shared" si="4" ref="C16:H16">C8/C6*100</f>
        <v>15.85998050027305</v>
      </c>
      <c r="D16" s="25">
        <f t="shared" si="4"/>
        <v>20.25596158690737</v>
      </c>
      <c r="E16" s="25">
        <f t="shared" si="4"/>
        <v>18.16019025033087</v>
      </c>
      <c r="F16" s="25">
        <f t="shared" si="4"/>
        <v>17.748741315121915</v>
      </c>
      <c r="G16" s="25">
        <f t="shared" si="4"/>
        <v>21.785060649343276</v>
      </c>
      <c r="H16" s="25">
        <f t="shared" si="4"/>
        <v>14.827674967320453</v>
      </c>
    </row>
    <row r="17" spans="1:8" s="13" customFormat="1" ht="15" customHeight="1">
      <c r="A17" s="22"/>
      <c r="B17" s="26"/>
      <c r="C17" s="26"/>
      <c r="D17" s="26"/>
      <c r="E17" s="26"/>
      <c r="F17" s="26"/>
      <c r="G17" s="26"/>
      <c r="H17" s="26"/>
    </row>
    <row r="18" spans="1:8" s="13" customFormat="1" ht="15" customHeight="1">
      <c r="A18" s="15" t="s">
        <v>26</v>
      </c>
      <c r="B18" s="27">
        <v>22.4</v>
      </c>
      <c r="C18" s="27">
        <v>19.7</v>
      </c>
      <c r="D18" s="27">
        <v>25.7</v>
      </c>
      <c r="E18" s="27">
        <v>22.6</v>
      </c>
      <c r="F18" s="27">
        <v>22.4</v>
      </c>
      <c r="G18" s="27">
        <v>27.5</v>
      </c>
      <c r="H18" s="27">
        <v>19.2</v>
      </c>
    </row>
    <row r="19" spans="1:8" s="13" customFormat="1" ht="15">
      <c r="A19" s="28" t="s">
        <v>27</v>
      </c>
      <c r="B19" s="29" t="s">
        <v>185</v>
      </c>
      <c r="C19" s="29" t="s">
        <v>186</v>
      </c>
      <c r="D19" s="29" t="s">
        <v>187</v>
      </c>
      <c r="E19" s="29" t="s">
        <v>189</v>
      </c>
      <c r="F19" s="29" t="s">
        <v>187</v>
      </c>
      <c r="G19" s="29" t="s">
        <v>187</v>
      </c>
      <c r="H19" s="29" t="s">
        <v>188</v>
      </c>
    </row>
    <row r="20" spans="1:8" s="13" customFormat="1" ht="15">
      <c r="A20" s="22"/>
      <c r="B20" s="22"/>
      <c r="C20" s="22"/>
      <c r="D20" s="22"/>
      <c r="E20" s="22"/>
      <c r="F20" s="22"/>
      <c r="G20" s="22"/>
      <c r="H20" s="22"/>
    </row>
    <row r="21" ht="14.25" customHeight="1"/>
    <row r="23" ht="15">
      <c r="B23" s="30"/>
    </row>
  </sheetData>
  <sheetProtection/>
  <mergeCells count="10">
    <mergeCell ref="A2:A4"/>
    <mergeCell ref="B2:B4"/>
    <mergeCell ref="C2:D2"/>
    <mergeCell ref="E2:F2"/>
    <mergeCell ref="G2:G4"/>
    <mergeCell ref="H2:H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B2" sqref="B2:J38"/>
    </sheetView>
  </sheetViews>
  <sheetFormatPr defaultColWidth="10.00390625" defaultRowHeight="12.75"/>
  <cols>
    <col min="1" max="1" width="7.125" style="14" hidden="1" customWidth="1"/>
    <col min="2" max="2" width="15.75390625" style="14" customWidth="1"/>
    <col min="3" max="10" width="11.375" style="14" customWidth="1"/>
    <col min="11" max="16384" width="10.00390625" style="14" customWidth="1"/>
  </cols>
  <sheetData>
    <row r="1" spans="2:10" ht="15">
      <c r="B1" s="12" t="s">
        <v>191</v>
      </c>
      <c r="C1" s="12"/>
      <c r="D1" s="12"/>
      <c r="E1" s="12"/>
      <c r="F1" s="12"/>
      <c r="G1" s="12"/>
      <c r="H1" s="12"/>
      <c r="I1" s="12"/>
      <c r="J1" s="12"/>
    </row>
    <row r="2" spans="1:10" ht="24" customHeight="1">
      <c r="A2" s="34"/>
      <c r="B2" s="200">
        <v>15</v>
      </c>
      <c r="C2" s="203" t="s">
        <v>28</v>
      </c>
      <c r="D2" s="204" t="s">
        <v>34</v>
      </c>
      <c r="E2" s="204"/>
      <c r="F2" s="204"/>
      <c r="G2" s="204"/>
      <c r="H2" s="205" t="s">
        <v>35</v>
      </c>
      <c r="I2" s="205" t="s">
        <v>36</v>
      </c>
      <c r="J2" s="205" t="s">
        <v>37</v>
      </c>
    </row>
    <row r="3" spans="1:10" ht="24" customHeight="1">
      <c r="A3" s="34"/>
      <c r="B3" s="201"/>
      <c r="C3" s="203"/>
      <c r="D3" s="205" t="s">
        <v>18</v>
      </c>
      <c r="E3" s="205" t="s">
        <v>38</v>
      </c>
      <c r="F3" s="205" t="s">
        <v>39</v>
      </c>
      <c r="G3" s="205" t="s">
        <v>21</v>
      </c>
      <c r="H3" s="205"/>
      <c r="I3" s="205"/>
      <c r="J3" s="205"/>
    </row>
    <row r="4" spans="2:10" ht="13.5" customHeight="1">
      <c r="B4" s="202"/>
      <c r="C4" s="203"/>
      <c r="D4" s="205"/>
      <c r="E4" s="205"/>
      <c r="F4" s="205"/>
      <c r="G4" s="205"/>
      <c r="H4" s="205"/>
      <c r="I4" s="205"/>
      <c r="J4" s="205"/>
    </row>
    <row r="5" spans="2:10" s="33" customFormat="1" ht="30">
      <c r="B5" s="35" t="s">
        <v>40</v>
      </c>
      <c r="C5" s="156">
        <v>7472601</v>
      </c>
      <c r="D5" s="157">
        <f aca="true" t="shared" si="0" ref="D5:D10">E5+F5</f>
        <v>4212972</v>
      </c>
      <c r="E5" s="156">
        <v>3460860</v>
      </c>
      <c r="F5" s="156">
        <v>752112</v>
      </c>
      <c r="G5" s="156">
        <v>3259630</v>
      </c>
      <c r="H5" s="158">
        <f>+D5/C5*100</f>
        <v>56.378923483269084</v>
      </c>
      <c r="I5" s="159">
        <f>E5/C5*100</f>
        <v>46.31399428391801</v>
      </c>
      <c r="J5" s="159">
        <f>F5/D5*100</f>
        <v>17.85229049706478</v>
      </c>
    </row>
    <row r="6" spans="1:10" ht="15">
      <c r="A6" s="14">
        <v>1</v>
      </c>
      <c r="B6" s="36" t="s">
        <v>41</v>
      </c>
      <c r="C6" s="154">
        <v>2309913</v>
      </c>
      <c r="D6" s="153">
        <f t="shared" si="0"/>
        <v>1080767</v>
      </c>
      <c r="E6" s="154">
        <v>828459</v>
      </c>
      <c r="F6" s="154">
        <v>252308</v>
      </c>
      <c r="G6" s="154">
        <v>1229146</v>
      </c>
      <c r="H6" s="160">
        <f>D6/C6*100</f>
        <v>46.78821236990311</v>
      </c>
      <c r="I6" s="161">
        <f>E6/C6*100</f>
        <v>35.86537674795544</v>
      </c>
      <c r="J6" s="161">
        <f aca="true" t="shared" si="1" ref="J6:J37">F6/D6*100</f>
        <v>23.345272385259726</v>
      </c>
    </row>
    <row r="7" spans="1:10" ht="15">
      <c r="A7" s="14">
        <v>2</v>
      </c>
      <c r="B7" s="36" t="s">
        <v>42</v>
      </c>
      <c r="C7" s="154">
        <v>1874035</v>
      </c>
      <c r="D7" s="153">
        <f t="shared" si="0"/>
        <v>1356005</v>
      </c>
      <c r="E7" s="154">
        <v>1098949</v>
      </c>
      <c r="F7" s="154">
        <v>257056</v>
      </c>
      <c r="G7" s="154">
        <v>518030</v>
      </c>
      <c r="H7" s="160">
        <f>D7/C7*100</f>
        <v>72.35750666342945</v>
      </c>
      <c r="I7" s="161">
        <f>E7/C7*100</f>
        <v>58.640793795206605</v>
      </c>
      <c r="J7" s="161">
        <f t="shared" si="1"/>
        <v>18.956862253457768</v>
      </c>
    </row>
    <row r="8" spans="1:10" ht="15">
      <c r="A8" s="14">
        <v>3</v>
      </c>
      <c r="B8" s="36" t="s">
        <v>43</v>
      </c>
      <c r="C8" s="154">
        <v>2195647</v>
      </c>
      <c r="D8" s="153">
        <f t="shared" si="0"/>
        <v>1427063</v>
      </c>
      <c r="E8" s="154">
        <v>1230818</v>
      </c>
      <c r="F8" s="154">
        <v>196245</v>
      </c>
      <c r="G8" s="154">
        <v>768584</v>
      </c>
      <c r="H8" s="160">
        <f>D8/C8*100</f>
        <v>64.99510167162572</v>
      </c>
      <c r="I8" s="161">
        <f>E8/C8*100</f>
        <v>56.05718952090204</v>
      </c>
      <c r="J8" s="161">
        <f t="shared" si="1"/>
        <v>13.751670388763495</v>
      </c>
    </row>
    <row r="9" spans="1:10" ht="15">
      <c r="A9" s="14">
        <v>4</v>
      </c>
      <c r="B9" s="36" t="s">
        <v>44</v>
      </c>
      <c r="C9" s="154">
        <v>617306</v>
      </c>
      <c r="D9" s="153">
        <f t="shared" si="0"/>
        <v>271530</v>
      </c>
      <c r="E9" s="154">
        <v>233426</v>
      </c>
      <c r="F9" s="154">
        <v>38104</v>
      </c>
      <c r="G9" s="154">
        <v>345775</v>
      </c>
      <c r="H9" s="160">
        <f>D9/C9*100</f>
        <v>43.986288809763714</v>
      </c>
      <c r="I9" s="161">
        <f>E9/C9*100</f>
        <v>37.81366129601851</v>
      </c>
      <c r="J9" s="161">
        <f t="shared" si="1"/>
        <v>14.033071852097374</v>
      </c>
    </row>
    <row r="10" spans="1:10" ht="15">
      <c r="A10" s="14">
        <v>5</v>
      </c>
      <c r="B10" s="36" t="s">
        <v>45</v>
      </c>
      <c r="C10" s="154">
        <v>475700</v>
      </c>
      <c r="D10" s="153">
        <f t="shared" si="0"/>
        <v>77605</v>
      </c>
      <c r="E10" s="154">
        <v>69206</v>
      </c>
      <c r="F10" s="154">
        <v>8399</v>
      </c>
      <c r="G10" s="154">
        <v>398095</v>
      </c>
      <c r="H10" s="160">
        <f>D10/C10*100</f>
        <v>16.313853268866932</v>
      </c>
      <c r="I10" s="161">
        <f>E10/C10*100</f>
        <v>14.548244692032794</v>
      </c>
      <c r="J10" s="161">
        <f t="shared" si="1"/>
        <v>10.822756265704529</v>
      </c>
    </row>
    <row r="11" spans="1:10" ht="5.25" customHeight="1">
      <c r="A11" s="14">
        <v>1</v>
      </c>
      <c r="B11" s="37"/>
      <c r="C11" s="162"/>
      <c r="D11" s="162">
        <v>0</v>
      </c>
      <c r="E11" s="162"/>
      <c r="F11" s="162"/>
      <c r="G11" s="162"/>
      <c r="H11" s="163"/>
      <c r="I11" s="164"/>
      <c r="J11" s="164"/>
    </row>
    <row r="12" spans="1:10" s="33" customFormat="1" ht="15.75" customHeight="1">
      <c r="A12" s="38" t="s">
        <v>46</v>
      </c>
      <c r="B12" s="39" t="s">
        <v>47</v>
      </c>
      <c r="C12" s="165">
        <v>3512698</v>
      </c>
      <c r="D12" s="166">
        <f aca="true" t="shared" si="2" ref="D12:D17">E12+F12</f>
        <v>2303622</v>
      </c>
      <c r="E12" s="167">
        <v>1938268</v>
      </c>
      <c r="F12" s="167">
        <v>365354</v>
      </c>
      <c r="G12" s="167">
        <v>1209075</v>
      </c>
      <c r="H12" s="168">
        <f aca="true" t="shared" si="3" ref="H12:H17">D12/C12*100</f>
        <v>65.5798477409672</v>
      </c>
      <c r="I12" s="159">
        <f>E12/C12*100</f>
        <v>55.17889667714104</v>
      </c>
      <c r="J12" s="159">
        <f>F12/D12*100</f>
        <v>15.85998050027305</v>
      </c>
    </row>
    <row r="13" spans="1:10" ht="15">
      <c r="A13" s="14">
        <v>3</v>
      </c>
      <c r="B13" s="36" t="s">
        <v>41</v>
      </c>
      <c r="C13" s="154">
        <v>1132034</v>
      </c>
      <c r="D13" s="153">
        <f t="shared" si="2"/>
        <v>573371</v>
      </c>
      <c r="E13" s="154">
        <v>456983</v>
      </c>
      <c r="F13" s="154">
        <v>116388</v>
      </c>
      <c r="G13" s="154">
        <v>558663</v>
      </c>
      <c r="H13" s="160">
        <f t="shared" si="3"/>
        <v>50.64962713134058</v>
      </c>
      <c r="I13" s="161">
        <f>E13/C13*100</f>
        <v>40.36831049244104</v>
      </c>
      <c r="J13" s="161">
        <f t="shared" si="1"/>
        <v>20.2988989676841</v>
      </c>
    </row>
    <row r="14" spans="1:10" ht="15">
      <c r="A14" s="14">
        <v>4</v>
      </c>
      <c r="B14" s="36" t="s">
        <v>42</v>
      </c>
      <c r="C14" s="154">
        <v>905580</v>
      </c>
      <c r="D14" s="153">
        <f t="shared" si="2"/>
        <v>755696</v>
      </c>
      <c r="E14" s="154">
        <v>631419</v>
      </c>
      <c r="F14" s="154">
        <v>124277</v>
      </c>
      <c r="G14" s="154">
        <v>149883</v>
      </c>
      <c r="H14" s="160">
        <f t="shared" si="3"/>
        <v>83.44883941783166</v>
      </c>
      <c r="I14" s="161">
        <f>E14/C14*100</f>
        <v>69.72536937653217</v>
      </c>
      <c r="J14" s="161">
        <f t="shared" si="1"/>
        <v>16.44536956659821</v>
      </c>
    </row>
    <row r="15" spans="1:10" ht="15">
      <c r="A15" s="14">
        <v>5</v>
      </c>
      <c r="B15" s="36" t="s">
        <v>43</v>
      </c>
      <c r="C15" s="154">
        <v>1009973</v>
      </c>
      <c r="D15" s="153">
        <f t="shared" si="2"/>
        <v>782467</v>
      </c>
      <c r="E15" s="154">
        <v>684302</v>
      </c>
      <c r="F15" s="154">
        <v>98165</v>
      </c>
      <c r="G15" s="154">
        <v>227507</v>
      </c>
      <c r="H15" s="160">
        <f t="shared" si="3"/>
        <v>77.47405128651954</v>
      </c>
      <c r="I15" s="161">
        <f>E15/C15*100</f>
        <v>67.75448452582395</v>
      </c>
      <c r="J15" s="161">
        <f t="shared" si="1"/>
        <v>12.545577001969413</v>
      </c>
    </row>
    <row r="16" spans="1:10" ht="15">
      <c r="A16" s="14">
        <v>6</v>
      </c>
      <c r="B16" s="36" t="s">
        <v>44</v>
      </c>
      <c r="C16" s="154">
        <v>267154</v>
      </c>
      <c r="D16" s="153">
        <f t="shared" si="2"/>
        <v>145126</v>
      </c>
      <c r="E16" s="154">
        <v>123234</v>
      </c>
      <c r="F16" s="154">
        <v>21892</v>
      </c>
      <c r="G16" s="154">
        <v>122028</v>
      </c>
      <c r="H16" s="160">
        <f t="shared" si="3"/>
        <v>54.32297476361948</v>
      </c>
      <c r="I16" s="161">
        <f>E16/C16*100</f>
        <v>46.12845025715505</v>
      </c>
      <c r="J16" s="161">
        <f t="shared" si="1"/>
        <v>15.084822843597978</v>
      </c>
    </row>
    <row r="17" spans="1:10" ht="15">
      <c r="A17" s="14">
        <v>7</v>
      </c>
      <c r="B17" s="36" t="s">
        <v>45</v>
      </c>
      <c r="C17" s="154">
        <v>197957</v>
      </c>
      <c r="D17" s="153">
        <f t="shared" si="2"/>
        <v>46963</v>
      </c>
      <c r="E17" s="154">
        <v>42331</v>
      </c>
      <c r="F17" s="154">
        <v>4632</v>
      </c>
      <c r="G17" s="154">
        <v>150994</v>
      </c>
      <c r="H17" s="160">
        <f t="shared" si="3"/>
        <v>23.72383901554378</v>
      </c>
      <c r="I17" s="161">
        <f>E17/C17*100</f>
        <v>21.38393691559278</v>
      </c>
      <c r="J17" s="161">
        <f t="shared" si="1"/>
        <v>9.863083704192663</v>
      </c>
    </row>
    <row r="18" spans="1:10" ht="4.5" customHeight="1">
      <c r="A18" s="14">
        <v>2</v>
      </c>
      <c r="B18" s="37"/>
      <c r="C18" s="162"/>
      <c r="D18" s="162"/>
      <c r="E18" s="162"/>
      <c r="F18" s="162"/>
      <c r="G18" s="169"/>
      <c r="H18" s="163"/>
      <c r="I18" s="164"/>
      <c r="J18" s="164"/>
    </row>
    <row r="19" spans="1:10" s="33" customFormat="1" ht="15">
      <c r="A19" s="38" t="s">
        <v>48</v>
      </c>
      <c r="B19" s="39" t="s">
        <v>49</v>
      </c>
      <c r="C19" s="167">
        <v>3959903</v>
      </c>
      <c r="D19" s="166">
        <f aca="true" t="shared" si="4" ref="D19:D24">E19+F19</f>
        <v>1909349</v>
      </c>
      <c r="E19" s="165">
        <v>1522592</v>
      </c>
      <c r="F19" s="165">
        <v>386757</v>
      </c>
      <c r="G19" s="165">
        <v>2050554</v>
      </c>
      <c r="H19" s="168">
        <f aca="true" t="shared" si="5" ref="H19:H24">D19/C19*100</f>
        <v>48.217064912953674</v>
      </c>
      <c r="I19" s="159">
        <f aca="true" t="shared" si="6" ref="I19:I24">E19/C19*100</f>
        <v>38.45023476585159</v>
      </c>
      <c r="J19" s="159">
        <f t="shared" si="1"/>
        <v>20.25596158690737</v>
      </c>
    </row>
    <row r="20" spans="1:10" ht="15.75" customHeight="1">
      <c r="A20" s="14">
        <v>2</v>
      </c>
      <c r="B20" s="36" t="s">
        <v>41</v>
      </c>
      <c r="C20" s="154">
        <v>1177879</v>
      </c>
      <c r="D20" s="153">
        <f t="shared" si="4"/>
        <v>507396</v>
      </c>
      <c r="E20" s="154">
        <v>371476</v>
      </c>
      <c r="F20" s="154">
        <v>135920</v>
      </c>
      <c r="G20" s="154">
        <v>670483</v>
      </c>
      <c r="H20" s="160">
        <f t="shared" si="5"/>
        <v>43.07709026139357</v>
      </c>
      <c r="I20" s="161">
        <f t="shared" si="6"/>
        <v>31.53770463689394</v>
      </c>
      <c r="J20" s="161">
        <f t="shared" si="1"/>
        <v>26.787755520343087</v>
      </c>
    </row>
    <row r="21" spans="1:10" ht="15.75" customHeight="1">
      <c r="A21" s="14">
        <v>3</v>
      </c>
      <c r="B21" s="36" t="s">
        <v>42</v>
      </c>
      <c r="C21" s="154">
        <v>968455</v>
      </c>
      <c r="D21" s="153">
        <f t="shared" si="4"/>
        <v>600309</v>
      </c>
      <c r="E21" s="154">
        <v>467530</v>
      </c>
      <c r="F21" s="154">
        <v>132779</v>
      </c>
      <c r="G21" s="154">
        <v>368146</v>
      </c>
      <c r="H21" s="160">
        <f t="shared" si="5"/>
        <v>61.9862564600317</v>
      </c>
      <c r="I21" s="161">
        <f t="shared" si="6"/>
        <v>48.275862068965516</v>
      </c>
      <c r="J21" s="161">
        <f t="shared" si="1"/>
        <v>22.118442335530535</v>
      </c>
    </row>
    <row r="22" spans="1:10" ht="15">
      <c r="A22" s="14">
        <v>4</v>
      </c>
      <c r="B22" s="36" t="s">
        <v>43</v>
      </c>
      <c r="C22" s="154">
        <v>1185674</v>
      </c>
      <c r="D22" s="153">
        <f t="shared" si="4"/>
        <v>644597</v>
      </c>
      <c r="E22" s="154">
        <v>546517</v>
      </c>
      <c r="F22" s="154">
        <v>98080</v>
      </c>
      <c r="G22" s="154">
        <v>541077</v>
      </c>
      <c r="H22" s="160">
        <f t="shared" si="5"/>
        <v>54.36544952491157</v>
      </c>
      <c r="I22" s="161">
        <f t="shared" si="6"/>
        <v>46.0933612443218</v>
      </c>
      <c r="J22" s="161">
        <f t="shared" si="1"/>
        <v>15.215708419369001</v>
      </c>
    </row>
    <row r="23" spans="1:10" ht="15">
      <c r="A23" s="14">
        <v>5</v>
      </c>
      <c r="B23" s="36" t="s">
        <v>44</v>
      </c>
      <c r="C23" s="154">
        <v>350152</v>
      </c>
      <c r="D23" s="153">
        <f t="shared" si="4"/>
        <v>126405</v>
      </c>
      <c r="E23" s="154">
        <v>110193</v>
      </c>
      <c r="F23" s="154">
        <v>16212</v>
      </c>
      <c r="G23" s="154">
        <v>223747</v>
      </c>
      <c r="H23" s="160">
        <f t="shared" si="5"/>
        <v>36.10003655555302</v>
      </c>
      <c r="I23" s="161">
        <f t="shared" si="6"/>
        <v>31.470047293746717</v>
      </c>
      <c r="J23" s="161">
        <f t="shared" si="1"/>
        <v>12.825442031565206</v>
      </c>
    </row>
    <row r="24" spans="1:10" ht="15">
      <c r="A24" s="14">
        <v>6</v>
      </c>
      <c r="B24" s="36" t="s">
        <v>45</v>
      </c>
      <c r="C24" s="154">
        <v>277743</v>
      </c>
      <c r="D24" s="153">
        <f t="shared" si="4"/>
        <v>30642</v>
      </c>
      <c r="E24" s="154">
        <v>26875</v>
      </c>
      <c r="F24" s="154">
        <v>3767</v>
      </c>
      <c r="G24" s="154">
        <v>247100</v>
      </c>
      <c r="H24" s="160">
        <f t="shared" si="5"/>
        <v>11.032501269158898</v>
      </c>
      <c r="I24" s="161">
        <f t="shared" si="6"/>
        <v>9.676211461675003</v>
      </c>
      <c r="J24" s="161">
        <f t="shared" si="1"/>
        <v>12.29358396971477</v>
      </c>
    </row>
    <row r="25" spans="2:10" ht="6" customHeight="1">
      <c r="B25" s="37"/>
      <c r="C25" s="162"/>
      <c r="D25" s="162"/>
      <c r="E25" s="162"/>
      <c r="F25" s="162"/>
      <c r="G25" s="162"/>
      <c r="H25" s="163"/>
      <c r="I25" s="164"/>
      <c r="J25" s="164"/>
    </row>
    <row r="26" spans="1:10" s="33" customFormat="1" ht="15">
      <c r="A26" s="38" t="s">
        <v>50</v>
      </c>
      <c r="B26" s="39" t="s">
        <v>51</v>
      </c>
      <c r="C26" s="167">
        <v>1581477</v>
      </c>
      <c r="D26" s="166">
        <f aca="true" t="shared" si="7" ref="D26:D31">E26+F26</f>
        <v>1060077</v>
      </c>
      <c r="E26" s="170">
        <v>867565</v>
      </c>
      <c r="F26" s="170">
        <v>192512</v>
      </c>
      <c r="G26" s="170">
        <v>521399</v>
      </c>
      <c r="H26" s="168">
        <f aca="true" t="shared" si="8" ref="H26:H31">D26/C26*100</f>
        <v>67.03081992340071</v>
      </c>
      <c r="I26" s="159">
        <f>E26/C26*100</f>
        <v>54.857895498954456</v>
      </c>
      <c r="J26" s="159">
        <f t="shared" si="1"/>
        <v>18.16019025033087</v>
      </c>
    </row>
    <row r="27" spans="1:10" ht="15">
      <c r="A27" s="14">
        <v>1</v>
      </c>
      <c r="B27" s="36" t="s">
        <v>41</v>
      </c>
      <c r="C27" s="154">
        <v>501826</v>
      </c>
      <c r="D27" s="153">
        <f t="shared" si="7"/>
        <v>248767</v>
      </c>
      <c r="E27" s="154">
        <v>191104</v>
      </c>
      <c r="F27" s="154">
        <v>57663</v>
      </c>
      <c r="G27" s="154">
        <v>253060</v>
      </c>
      <c r="H27" s="160">
        <f t="shared" si="8"/>
        <v>49.57236173494399</v>
      </c>
      <c r="I27" s="161">
        <f aca="true" t="shared" si="9" ref="I27:I37">E27/C27*100</f>
        <v>38.081725538334005</v>
      </c>
      <c r="J27" s="161">
        <f t="shared" si="1"/>
        <v>23.179521399542544</v>
      </c>
    </row>
    <row r="28" spans="1:10" ht="15">
      <c r="A28" s="14">
        <v>2</v>
      </c>
      <c r="B28" s="36" t="s">
        <v>42</v>
      </c>
      <c r="C28" s="154">
        <v>493474</v>
      </c>
      <c r="D28" s="153">
        <f t="shared" si="7"/>
        <v>399957</v>
      </c>
      <c r="E28" s="154">
        <v>321737</v>
      </c>
      <c r="F28" s="154">
        <v>78220</v>
      </c>
      <c r="G28" s="154">
        <v>93516</v>
      </c>
      <c r="H28" s="160">
        <f t="shared" si="8"/>
        <v>81.04925487462359</v>
      </c>
      <c r="I28" s="161">
        <f t="shared" si="9"/>
        <v>65.19836911367165</v>
      </c>
      <c r="J28" s="161">
        <f t="shared" si="1"/>
        <v>19.557102388506763</v>
      </c>
    </row>
    <row r="29" spans="1:10" ht="15">
      <c r="A29" s="14">
        <v>3</v>
      </c>
      <c r="B29" s="36" t="s">
        <v>43</v>
      </c>
      <c r="C29" s="154">
        <v>445849</v>
      </c>
      <c r="D29" s="153">
        <f t="shared" si="7"/>
        <v>357316</v>
      </c>
      <c r="E29" s="154">
        <v>310082</v>
      </c>
      <c r="F29" s="154">
        <v>47234</v>
      </c>
      <c r="G29" s="154">
        <v>88532</v>
      </c>
      <c r="H29" s="160">
        <f t="shared" si="8"/>
        <v>80.14282862583521</v>
      </c>
      <c r="I29" s="161">
        <f t="shared" si="9"/>
        <v>69.54865885086654</v>
      </c>
      <c r="J29" s="161">
        <f t="shared" si="1"/>
        <v>13.219111374805495</v>
      </c>
    </row>
    <row r="30" spans="1:10" ht="15">
      <c r="A30" s="14">
        <v>4</v>
      </c>
      <c r="B30" s="36" t="s">
        <v>44</v>
      </c>
      <c r="C30" s="154">
        <v>78623</v>
      </c>
      <c r="D30" s="153">
        <f t="shared" si="7"/>
        <v>42609</v>
      </c>
      <c r="E30" s="154">
        <v>34597</v>
      </c>
      <c r="F30" s="154">
        <v>8012</v>
      </c>
      <c r="G30" s="154">
        <v>36014</v>
      </c>
      <c r="H30" s="160">
        <f t="shared" si="8"/>
        <v>54.19406534983402</v>
      </c>
      <c r="I30" s="161">
        <f t="shared" si="9"/>
        <v>44.00366305025247</v>
      </c>
      <c r="J30" s="161">
        <f t="shared" si="1"/>
        <v>18.803539158393768</v>
      </c>
    </row>
    <row r="31" spans="1:10" ht="15">
      <c r="A31" s="14">
        <v>5</v>
      </c>
      <c r="B31" s="36" t="s">
        <v>45</v>
      </c>
      <c r="C31" s="154">
        <v>61705</v>
      </c>
      <c r="D31" s="153">
        <f t="shared" si="7"/>
        <v>11428</v>
      </c>
      <c r="E31" s="154">
        <v>10045</v>
      </c>
      <c r="F31" s="154">
        <v>1383</v>
      </c>
      <c r="G31" s="154">
        <v>50277</v>
      </c>
      <c r="H31" s="160">
        <f t="shared" si="8"/>
        <v>18.52037922372579</v>
      </c>
      <c r="I31" s="161">
        <f t="shared" si="9"/>
        <v>16.27906976744186</v>
      </c>
      <c r="J31" s="161">
        <f t="shared" si="1"/>
        <v>12.101855092754638</v>
      </c>
    </row>
    <row r="32" spans="2:10" ht="3" customHeight="1">
      <c r="B32" s="37"/>
      <c r="C32" s="162"/>
      <c r="D32" s="162"/>
      <c r="E32" s="162"/>
      <c r="F32" s="162"/>
      <c r="G32" s="162"/>
      <c r="H32" s="163">
        <v>0</v>
      </c>
      <c r="I32" s="164">
        <v>0</v>
      </c>
      <c r="J32" s="164">
        <v>0</v>
      </c>
    </row>
    <row r="33" spans="1:10" s="33" customFormat="1" ht="15.75" customHeight="1">
      <c r="A33" s="38" t="s">
        <v>52</v>
      </c>
      <c r="B33" s="39" t="s">
        <v>53</v>
      </c>
      <c r="C33" s="167">
        <v>5891125</v>
      </c>
      <c r="D33" s="166">
        <f aca="true" t="shared" si="10" ref="D33:D38">E33+F33</f>
        <v>3152894</v>
      </c>
      <c r="E33" s="167">
        <v>2593295</v>
      </c>
      <c r="F33" s="167">
        <v>559599</v>
      </c>
      <c r="G33" s="167">
        <v>2738231</v>
      </c>
      <c r="H33" s="168">
        <f aca="true" t="shared" si="11" ref="H33:H38">D33/C33*100</f>
        <v>53.519387213817396</v>
      </c>
      <c r="I33" s="159">
        <f t="shared" si="9"/>
        <v>44.02036962379851</v>
      </c>
      <c r="J33" s="159">
        <f t="shared" si="1"/>
        <v>17.748741315121915</v>
      </c>
    </row>
    <row r="34" spans="1:10" ht="15">
      <c r="A34" s="14">
        <v>1</v>
      </c>
      <c r="B34" s="36" t="s">
        <v>41</v>
      </c>
      <c r="C34" s="154">
        <v>1808087</v>
      </c>
      <c r="D34" s="153">
        <f t="shared" si="10"/>
        <v>832000</v>
      </c>
      <c r="E34" s="154">
        <v>637355</v>
      </c>
      <c r="F34" s="154">
        <v>194645</v>
      </c>
      <c r="G34" s="154">
        <v>976086</v>
      </c>
      <c r="H34" s="160">
        <f t="shared" si="11"/>
        <v>46.0154848743451</v>
      </c>
      <c r="I34" s="161">
        <f t="shared" si="9"/>
        <v>35.25023961789449</v>
      </c>
      <c r="J34" s="161">
        <f t="shared" si="1"/>
        <v>23.39483173076923</v>
      </c>
    </row>
    <row r="35" spans="1:10" ht="15">
      <c r="A35" s="14">
        <v>2</v>
      </c>
      <c r="B35" s="36" t="s">
        <v>42</v>
      </c>
      <c r="C35" s="154">
        <v>1380561</v>
      </c>
      <c r="D35" s="153">
        <f t="shared" si="10"/>
        <v>956048</v>
      </c>
      <c r="E35" s="154">
        <v>777212</v>
      </c>
      <c r="F35" s="154">
        <v>178836</v>
      </c>
      <c r="G35" s="154">
        <v>424513</v>
      </c>
      <c r="H35" s="160">
        <f t="shared" si="11"/>
        <v>69.25068866931632</v>
      </c>
      <c r="I35" s="161">
        <f t="shared" si="9"/>
        <v>56.29682426202102</v>
      </c>
      <c r="J35" s="161">
        <f t="shared" si="1"/>
        <v>18.705755359563536</v>
      </c>
    </row>
    <row r="36" spans="1:10" ht="15">
      <c r="A36" s="14">
        <v>3</v>
      </c>
      <c r="B36" s="36" t="s">
        <v>43</v>
      </c>
      <c r="C36" s="154">
        <v>1749799</v>
      </c>
      <c r="D36" s="153">
        <f t="shared" si="10"/>
        <v>1069747</v>
      </c>
      <c r="E36" s="154">
        <v>920736</v>
      </c>
      <c r="F36" s="154">
        <v>149011</v>
      </c>
      <c r="G36" s="154">
        <v>680052</v>
      </c>
      <c r="H36" s="160">
        <f t="shared" si="11"/>
        <v>61.135421839879896</v>
      </c>
      <c r="I36" s="161">
        <f t="shared" si="9"/>
        <v>52.619529443096035</v>
      </c>
      <c r="J36" s="161">
        <f t="shared" si="1"/>
        <v>13.929555306067694</v>
      </c>
    </row>
    <row r="37" spans="1:10" ht="15">
      <c r="A37" s="14">
        <v>4</v>
      </c>
      <c r="B37" s="36" t="s">
        <v>44</v>
      </c>
      <c r="C37" s="154">
        <v>538683</v>
      </c>
      <c r="D37" s="153">
        <f t="shared" si="10"/>
        <v>228922</v>
      </c>
      <c r="E37" s="154">
        <v>198830</v>
      </c>
      <c r="F37" s="154">
        <v>30092</v>
      </c>
      <c r="G37" s="154">
        <v>309761</v>
      </c>
      <c r="H37" s="160">
        <f t="shared" si="11"/>
        <v>42.49660746672904</v>
      </c>
      <c r="I37" s="161">
        <f t="shared" si="9"/>
        <v>36.91039071216281</v>
      </c>
      <c r="J37" s="161">
        <f t="shared" si="1"/>
        <v>13.14508872017543</v>
      </c>
    </row>
    <row r="38" spans="1:10" ht="15">
      <c r="A38" s="14">
        <v>5</v>
      </c>
      <c r="B38" s="36" t="s">
        <v>45</v>
      </c>
      <c r="C38" s="154">
        <v>413995</v>
      </c>
      <c r="D38" s="153">
        <f t="shared" si="10"/>
        <v>66177</v>
      </c>
      <c r="E38" s="154">
        <v>59162</v>
      </c>
      <c r="F38" s="154">
        <v>7015</v>
      </c>
      <c r="G38" s="154">
        <v>347818</v>
      </c>
      <c r="H38" s="160">
        <f t="shared" si="11"/>
        <v>15.984975663957293</v>
      </c>
      <c r="I38" s="161">
        <f>E38/C38*100</f>
        <v>14.290510754960808</v>
      </c>
      <c r="J38" s="161">
        <f>F38/D38*100</f>
        <v>10.60035964156731</v>
      </c>
    </row>
    <row r="39" spans="2:10" ht="8.25" customHeight="1">
      <c r="B39" s="41"/>
      <c r="C39" s="41"/>
      <c r="D39" s="41"/>
      <c r="E39" s="41"/>
      <c r="F39" s="41"/>
      <c r="G39" s="41"/>
      <c r="H39" s="41"/>
      <c r="I39" s="41"/>
      <c r="J39" s="4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view="pageBreakPreview" zoomScaleSheetLayoutView="100" zoomScalePageLayoutView="0" workbookViewId="0" topLeftCell="A1">
      <selection activeCell="A2" sqref="A2:H10"/>
    </sheetView>
  </sheetViews>
  <sheetFormatPr defaultColWidth="9.00390625" defaultRowHeight="12.75"/>
  <cols>
    <col min="1" max="1" width="18.50390625" style="13" customWidth="1"/>
    <col min="2" max="2" width="12.375" style="13" customWidth="1"/>
    <col min="3" max="6" width="10.75390625" style="13" customWidth="1"/>
    <col min="7" max="7" width="12.00390625" style="13" bestFit="1" customWidth="1"/>
    <col min="8" max="8" width="16.50390625" style="13" customWidth="1"/>
    <col min="9" max="9" width="10.00390625" style="13" customWidth="1"/>
    <col min="10" max="16384" width="9.00390625" style="13" customWidth="1"/>
  </cols>
  <sheetData>
    <row r="1" spans="1:8" s="14" customFormat="1" ht="15">
      <c r="A1" s="42" t="s">
        <v>192</v>
      </c>
      <c r="B1" s="31"/>
      <c r="C1" s="31"/>
      <c r="D1" s="31"/>
      <c r="E1" s="31"/>
      <c r="F1" s="31"/>
      <c r="G1" s="31"/>
      <c r="H1" s="31"/>
    </row>
    <row r="2" spans="1:10" s="14" customFormat="1" ht="16.5" customHeight="1">
      <c r="A2" s="206"/>
      <c r="B2" s="209" t="s">
        <v>28</v>
      </c>
      <c r="C2" s="212" t="s">
        <v>9</v>
      </c>
      <c r="D2" s="212"/>
      <c r="E2" s="212" t="s">
        <v>33</v>
      </c>
      <c r="F2" s="213"/>
      <c r="G2" s="43" t="s">
        <v>54</v>
      </c>
      <c r="H2" s="43" t="s">
        <v>55</v>
      </c>
      <c r="J2" s="34"/>
    </row>
    <row r="3" spans="1:8" s="14" customFormat="1" ht="16.5" customHeight="1">
      <c r="A3" s="207"/>
      <c r="B3" s="210"/>
      <c r="C3" s="209" t="s">
        <v>31</v>
      </c>
      <c r="D3" s="209" t="s">
        <v>32</v>
      </c>
      <c r="E3" s="214" t="s">
        <v>29</v>
      </c>
      <c r="F3" s="216" t="s">
        <v>30</v>
      </c>
      <c r="G3" s="44" t="s">
        <v>56</v>
      </c>
      <c r="H3" s="44" t="s">
        <v>57</v>
      </c>
    </row>
    <row r="4" spans="1:8" s="14" customFormat="1" ht="15">
      <c r="A4" s="208"/>
      <c r="B4" s="211"/>
      <c r="C4" s="211"/>
      <c r="D4" s="211"/>
      <c r="E4" s="215"/>
      <c r="F4" s="217"/>
      <c r="G4" s="45" t="s">
        <v>58</v>
      </c>
      <c r="H4" s="45" t="s">
        <v>58</v>
      </c>
    </row>
    <row r="5" spans="1:8" s="14" customFormat="1" ht="15">
      <c r="A5" s="46" t="s">
        <v>28</v>
      </c>
      <c r="B5" s="32">
        <v>7472601</v>
      </c>
      <c r="C5" s="32">
        <v>3512698</v>
      </c>
      <c r="D5" s="32">
        <v>3959903</v>
      </c>
      <c r="E5" s="32">
        <v>1581477</v>
      </c>
      <c r="F5" s="32">
        <v>5891125</v>
      </c>
      <c r="G5" s="47">
        <v>3633108</v>
      </c>
      <c r="H5" s="47">
        <v>3839493</v>
      </c>
    </row>
    <row r="6" spans="1:8" s="14" customFormat="1" ht="15">
      <c r="A6" s="48" t="s">
        <v>59</v>
      </c>
      <c r="B6" s="19">
        <v>3459655</v>
      </c>
      <c r="C6" s="19">
        <v>1567642</v>
      </c>
      <c r="D6" s="19">
        <v>1892013</v>
      </c>
      <c r="E6" s="19">
        <v>358145</v>
      </c>
      <c r="F6" s="19">
        <v>3101510</v>
      </c>
      <c r="G6" s="19">
        <v>1934932</v>
      </c>
      <c r="H6" s="19">
        <v>1524723</v>
      </c>
    </row>
    <row r="7" spans="1:8" s="14" customFormat="1" ht="15">
      <c r="A7" s="48" t="s">
        <v>60</v>
      </c>
      <c r="B7" s="19">
        <v>2330159</v>
      </c>
      <c r="C7" s="19">
        <v>1098233</v>
      </c>
      <c r="D7" s="19">
        <v>1231926</v>
      </c>
      <c r="E7" s="19">
        <v>408037</v>
      </c>
      <c r="F7" s="19">
        <v>1922122</v>
      </c>
      <c r="G7" s="19">
        <v>1238911</v>
      </c>
      <c r="H7" s="19">
        <v>1091248</v>
      </c>
    </row>
    <row r="8" spans="1:8" s="14" customFormat="1" ht="15">
      <c r="A8" s="48" t="s">
        <v>61</v>
      </c>
      <c r="B8" s="19">
        <v>658593</v>
      </c>
      <c r="C8" s="19">
        <v>309478</v>
      </c>
      <c r="D8" s="19">
        <v>349115</v>
      </c>
      <c r="E8" s="19">
        <v>222690</v>
      </c>
      <c r="F8" s="19">
        <v>435903</v>
      </c>
      <c r="G8" s="19">
        <v>231065</v>
      </c>
      <c r="H8" s="19">
        <v>427528</v>
      </c>
    </row>
    <row r="9" spans="1:8" s="14" customFormat="1" ht="15" customHeight="1">
      <c r="A9" s="48" t="s">
        <v>62</v>
      </c>
      <c r="B9" s="19">
        <v>685265</v>
      </c>
      <c r="C9" s="19">
        <v>338360</v>
      </c>
      <c r="D9" s="19">
        <v>346905</v>
      </c>
      <c r="E9" s="19">
        <v>336253</v>
      </c>
      <c r="F9" s="19">
        <v>349011</v>
      </c>
      <c r="G9" s="19">
        <v>189432</v>
      </c>
      <c r="H9" s="19">
        <v>495833</v>
      </c>
    </row>
    <row r="10" spans="1:8" s="14" customFormat="1" ht="15" customHeight="1">
      <c r="A10" s="48" t="s">
        <v>63</v>
      </c>
      <c r="B10" s="19">
        <v>338930</v>
      </c>
      <c r="C10" s="19">
        <v>198986</v>
      </c>
      <c r="D10" s="19">
        <v>139943</v>
      </c>
      <c r="E10" s="19">
        <v>256351</v>
      </c>
      <c r="F10" s="19">
        <v>82579</v>
      </c>
      <c r="G10" s="19">
        <v>38769</v>
      </c>
      <c r="H10" s="19">
        <v>300161</v>
      </c>
    </row>
    <row r="11" spans="1:8" ht="6" customHeight="1">
      <c r="A11" s="49"/>
      <c r="B11" s="49"/>
      <c r="C11" s="49"/>
      <c r="D11" s="49"/>
      <c r="E11" s="49"/>
      <c r="F11" s="49"/>
      <c r="G11" s="49"/>
      <c r="H11" s="49"/>
    </row>
    <row r="12" spans="2:8" ht="15">
      <c r="B12" s="50"/>
      <c r="C12" s="51"/>
      <c r="D12" s="51"/>
      <c r="E12" s="51"/>
      <c r="G12" s="51"/>
      <c r="H12" s="51"/>
    </row>
    <row r="13" spans="2:9" ht="15">
      <c r="B13" s="51"/>
      <c r="C13" s="51"/>
      <c r="D13" s="51"/>
      <c r="E13" s="51"/>
      <c r="F13" s="51"/>
      <c r="G13" s="51"/>
      <c r="H13" s="51"/>
      <c r="I13" s="51"/>
    </row>
    <row r="14" spans="6:9" ht="15">
      <c r="F14" s="51"/>
      <c r="G14" s="51"/>
      <c r="H14" s="51"/>
      <c r="I14" s="51"/>
    </row>
    <row r="15" spans="5:9" ht="15">
      <c r="E15" s="51"/>
      <c r="F15" s="51"/>
      <c r="G15" s="51"/>
      <c r="H15" s="51"/>
      <c r="I15" s="51"/>
    </row>
    <row r="16" spans="2:9" ht="15">
      <c r="B16" s="51"/>
      <c r="C16" s="51"/>
      <c r="D16" s="51"/>
      <c r="E16" s="51"/>
      <c r="F16" s="51"/>
      <c r="G16" s="51"/>
      <c r="H16" s="51"/>
      <c r="I16" s="51"/>
    </row>
    <row r="17" spans="2:9" ht="15">
      <c r="B17" s="51"/>
      <c r="C17" s="51"/>
      <c r="D17" s="51"/>
      <c r="E17" s="51"/>
      <c r="F17" s="51"/>
      <c r="G17" s="51"/>
      <c r="H17" s="51"/>
      <c r="I17" s="51"/>
    </row>
    <row r="18" spans="2:9" ht="15">
      <c r="B18" s="51"/>
      <c r="C18" s="51"/>
      <c r="D18" s="51"/>
      <c r="I18" s="51"/>
    </row>
    <row r="19" spans="2:4" ht="15">
      <c r="B19" s="51"/>
      <c r="C19" s="51"/>
      <c r="D19" s="51"/>
    </row>
    <row r="20" spans="2:9" ht="15">
      <c r="B20" s="51"/>
      <c r="C20" s="51"/>
      <c r="D20" s="51"/>
      <c r="I20" s="51"/>
    </row>
    <row r="21" spans="2:4" ht="15">
      <c r="B21" s="51"/>
      <c r="C21" s="51"/>
      <c r="D21" s="51"/>
    </row>
    <row r="22" spans="2:4" ht="15">
      <c r="B22" s="51"/>
      <c r="C22" s="51"/>
      <c r="D22" s="51"/>
    </row>
    <row r="23" spans="2:4" ht="15">
      <c r="B23" s="51"/>
      <c r="C23" s="51"/>
      <c r="D23" s="51"/>
    </row>
    <row r="24" spans="2:4" ht="15">
      <c r="B24" s="51"/>
      <c r="C24" s="51"/>
      <c r="D24" s="51"/>
    </row>
    <row r="26" ht="15">
      <c r="D26" s="51"/>
    </row>
    <row r="27" ht="15">
      <c r="J27" s="51"/>
    </row>
    <row r="28" ht="15">
      <c r="J28" s="51"/>
    </row>
    <row r="29" ht="15">
      <c r="J29" s="51"/>
    </row>
    <row r="30" ht="15">
      <c r="J30" s="51"/>
    </row>
    <row r="31" ht="15">
      <c r="J31" s="51"/>
    </row>
    <row r="32" ht="15">
      <c r="J32" s="51"/>
    </row>
    <row r="34" ht="15">
      <c r="J34" s="51"/>
    </row>
  </sheetData>
  <sheetProtection/>
  <mergeCells count="8">
    <mergeCell ref="A2:A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2" sqref="A2:H18"/>
    </sheetView>
  </sheetViews>
  <sheetFormatPr defaultColWidth="10.00390625" defaultRowHeight="12.75"/>
  <cols>
    <col min="1" max="1" width="38.875" style="14" customWidth="1"/>
    <col min="2" max="6" width="10.00390625" style="14" customWidth="1"/>
    <col min="7" max="7" width="12.00390625" style="14" bestFit="1" customWidth="1"/>
    <col min="8" max="8" width="13.75390625" style="14" customWidth="1"/>
    <col min="9" max="16384" width="10.00390625" style="14" customWidth="1"/>
  </cols>
  <sheetData>
    <row r="1" spans="1:8" ht="15.75">
      <c r="A1" s="52" t="s">
        <v>193</v>
      </c>
      <c r="G1" s="31"/>
      <c r="H1" s="31"/>
    </row>
    <row r="2" spans="1:10" ht="15" customHeight="1">
      <c r="A2" s="218"/>
      <c r="B2" s="219" t="s">
        <v>28</v>
      </c>
      <c r="C2" s="220" t="s">
        <v>9</v>
      </c>
      <c r="D2" s="220"/>
      <c r="E2" s="220" t="s">
        <v>10</v>
      </c>
      <c r="F2" s="221"/>
      <c r="G2" s="53" t="s">
        <v>54</v>
      </c>
      <c r="H2" s="53" t="s">
        <v>55</v>
      </c>
      <c r="I2" s="34"/>
      <c r="J2" s="34"/>
    </row>
    <row r="3" spans="1:10" ht="15" customHeight="1">
      <c r="A3" s="218"/>
      <c r="B3" s="219"/>
      <c r="C3" s="219" t="s">
        <v>31</v>
      </c>
      <c r="D3" s="219" t="s">
        <v>32</v>
      </c>
      <c r="E3" s="219" t="s">
        <v>29</v>
      </c>
      <c r="F3" s="222" t="s">
        <v>30</v>
      </c>
      <c r="G3" s="54" t="s">
        <v>56</v>
      </c>
      <c r="H3" s="54" t="s">
        <v>57</v>
      </c>
      <c r="I3" s="34"/>
      <c r="J3" s="34"/>
    </row>
    <row r="4" spans="1:10" ht="15">
      <c r="A4" s="218"/>
      <c r="B4" s="219"/>
      <c r="C4" s="219"/>
      <c r="D4" s="219"/>
      <c r="E4" s="219"/>
      <c r="F4" s="222"/>
      <c r="G4" s="55" t="s">
        <v>58</v>
      </c>
      <c r="H4" s="55" t="s">
        <v>58</v>
      </c>
      <c r="I4" s="34"/>
      <c r="J4" s="34"/>
    </row>
    <row r="5" spans="1:8" s="33" customFormat="1" ht="15">
      <c r="A5" s="39" t="s">
        <v>64</v>
      </c>
      <c r="B5" s="40">
        <v>3460860</v>
      </c>
      <c r="C5" s="40">
        <v>1938268</v>
      </c>
      <c r="D5" s="40">
        <v>1522592</v>
      </c>
      <c r="E5" s="32">
        <v>867565</v>
      </c>
      <c r="F5" s="32">
        <v>2593295</v>
      </c>
      <c r="G5" s="47">
        <v>1432516</v>
      </c>
      <c r="H5" s="47">
        <v>2028344</v>
      </c>
    </row>
    <row r="6" spans="1:8" ht="15" customHeight="1">
      <c r="A6" s="56" t="s">
        <v>65</v>
      </c>
      <c r="B6" s="19">
        <v>289890</v>
      </c>
      <c r="C6" s="19">
        <v>152694</v>
      </c>
      <c r="D6" s="19">
        <v>137196</v>
      </c>
      <c r="E6" s="19">
        <v>50678</v>
      </c>
      <c r="F6" s="19">
        <v>239212</v>
      </c>
      <c r="G6" s="19">
        <v>111706</v>
      </c>
      <c r="H6" s="19">
        <v>178184</v>
      </c>
    </row>
    <row r="7" spans="1:8" ht="15" customHeight="1">
      <c r="A7" s="57" t="s">
        <v>66</v>
      </c>
      <c r="B7" s="19">
        <v>538569</v>
      </c>
      <c r="C7" s="19">
        <v>304288</v>
      </c>
      <c r="D7" s="19">
        <v>234281</v>
      </c>
      <c r="E7" s="19">
        <v>140426</v>
      </c>
      <c r="F7" s="19">
        <v>398144</v>
      </c>
      <c r="G7" s="19">
        <v>190325</v>
      </c>
      <c r="H7" s="19">
        <v>348244</v>
      </c>
    </row>
    <row r="8" spans="1:8" ht="15" customHeight="1">
      <c r="A8" s="57" t="s">
        <v>67</v>
      </c>
      <c r="B8" s="19">
        <v>533157</v>
      </c>
      <c r="C8" s="19">
        <v>303151</v>
      </c>
      <c r="D8" s="19">
        <v>230005</v>
      </c>
      <c r="E8" s="19">
        <v>162414</v>
      </c>
      <c r="F8" s="19">
        <v>370743</v>
      </c>
      <c r="G8" s="19">
        <v>188271</v>
      </c>
      <c r="H8" s="19">
        <v>344886</v>
      </c>
    </row>
    <row r="9" spans="1:8" ht="16.5" customHeight="1">
      <c r="A9" s="57" t="s">
        <v>68</v>
      </c>
      <c r="B9" s="19">
        <v>565793</v>
      </c>
      <c r="C9" s="19">
        <v>328268</v>
      </c>
      <c r="D9" s="19">
        <v>237525</v>
      </c>
      <c r="E9" s="19">
        <v>159323</v>
      </c>
      <c r="F9" s="19">
        <v>406469</v>
      </c>
      <c r="G9" s="19">
        <v>234214</v>
      </c>
      <c r="H9" s="19">
        <v>331578</v>
      </c>
    </row>
    <row r="10" spans="1:8" ht="16.5" customHeight="1">
      <c r="A10" s="57" t="s">
        <v>69</v>
      </c>
      <c r="B10" s="19">
        <v>481383</v>
      </c>
      <c r="C10" s="19">
        <v>284356</v>
      </c>
      <c r="D10" s="19">
        <v>197027</v>
      </c>
      <c r="E10" s="19">
        <v>122057</v>
      </c>
      <c r="F10" s="19">
        <v>359326</v>
      </c>
      <c r="G10" s="19">
        <v>214548</v>
      </c>
      <c r="H10" s="19">
        <v>266835</v>
      </c>
    </row>
    <row r="11" spans="1:8" ht="16.5" customHeight="1">
      <c r="A11" s="57" t="s">
        <v>70</v>
      </c>
      <c r="B11" s="19">
        <v>323625</v>
      </c>
      <c r="C11" s="19">
        <v>176244</v>
      </c>
      <c r="D11" s="19">
        <v>147381</v>
      </c>
      <c r="E11" s="19">
        <v>91327</v>
      </c>
      <c r="F11" s="19">
        <v>232298</v>
      </c>
      <c r="G11" s="19">
        <v>145205</v>
      </c>
      <c r="H11" s="19">
        <v>178420</v>
      </c>
    </row>
    <row r="12" spans="1:8" ht="16.5" customHeight="1">
      <c r="A12" s="57" t="s">
        <v>71</v>
      </c>
      <c r="B12" s="19">
        <v>243359</v>
      </c>
      <c r="C12" s="19">
        <v>124119</v>
      </c>
      <c r="D12" s="19">
        <v>119240</v>
      </c>
      <c r="E12" s="19">
        <v>60948</v>
      </c>
      <c r="F12" s="19">
        <v>182411</v>
      </c>
      <c r="G12" s="19">
        <v>113665</v>
      </c>
      <c r="H12" s="19">
        <v>129694</v>
      </c>
    </row>
    <row r="13" spans="1:8" ht="16.5" customHeight="1">
      <c r="A13" s="57" t="s">
        <v>72</v>
      </c>
      <c r="B13" s="19">
        <v>182451</v>
      </c>
      <c r="C13" s="19">
        <v>99583</v>
      </c>
      <c r="D13" s="19">
        <v>82868</v>
      </c>
      <c r="E13" s="19">
        <v>35750</v>
      </c>
      <c r="F13" s="19">
        <v>146701</v>
      </c>
      <c r="G13" s="19">
        <v>87500</v>
      </c>
      <c r="H13" s="19">
        <v>94951</v>
      </c>
    </row>
    <row r="14" spans="1:8" ht="16.5" customHeight="1">
      <c r="A14" s="57" t="s">
        <v>73</v>
      </c>
      <c r="B14" s="19">
        <v>133645</v>
      </c>
      <c r="C14" s="19">
        <v>72300</v>
      </c>
      <c r="D14" s="19">
        <v>61346</v>
      </c>
      <c r="E14" s="19">
        <v>18470</v>
      </c>
      <c r="F14" s="19">
        <v>115175</v>
      </c>
      <c r="G14" s="19">
        <v>65681</v>
      </c>
      <c r="H14" s="19">
        <v>67964</v>
      </c>
    </row>
    <row r="15" spans="1:8" ht="16.5" customHeight="1">
      <c r="A15" s="57" t="s">
        <v>74</v>
      </c>
      <c r="B15" s="19">
        <v>99781</v>
      </c>
      <c r="C15" s="19">
        <v>50934</v>
      </c>
      <c r="D15" s="19">
        <v>48847</v>
      </c>
      <c r="E15" s="19">
        <v>16126</v>
      </c>
      <c r="F15" s="19">
        <v>83655</v>
      </c>
      <c r="G15" s="19">
        <v>52152</v>
      </c>
      <c r="H15" s="19">
        <v>47629</v>
      </c>
    </row>
    <row r="16" spans="1:8" ht="16.5" customHeight="1">
      <c r="A16" s="57" t="s">
        <v>75</v>
      </c>
      <c r="B16" s="19">
        <v>39823</v>
      </c>
      <c r="C16" s="19">
        <v>23076</v>
      </c>
      <c r="D16" s="19">
        <v>16747</v>
      </c>
      <c r="E16" s="19">
        <v>4790</v>
      </c>
      <c r="F16" s="19">
        <v>35033</v>
      </c>
      <c r="G16" s="19">
        <v>16998</v>
      </c>
      <c r="H16" s="19">
        <v>22825</v>
      </c>
    </row>
    <row r="17" spans="1:8" ht="16.5" customHeight="1">
      <c r="A17" s="57" t="s">
        <v>76</v>
      </c>
      <c r="B17" s="19">
        <v>20703</v>
      </c>
      <c r="C17" s="19">
        <v>15592</v>
      </c>
      <c r="D17" s="19">
        <v>5111</v>
      </c>
      <c r="E17" s="19">
        <v>4283</v>
      </c>
      <c r="F17" s="19">
        <v>16420</v>
      </c>
      <c r="G17" s="19">
        <v>9367</v>
      </c>
      <c r="H17" s="19">
        <v>11337</v>
      </c>
    </row>
    <row r="18" spans="1:8" ht="16.5" customHeight="1">
      <c r="A18" s="57" t="s">
        <v>77</v>
      </c>
      <c r="B18" s="19">
        <v>8680</v>
      </c>
      <c r="C18" s="19">
        <v>3662</v>
      </c>
      <c r="D18" s="19">
        <v>5018</v>
      </c>
      <c r="E18" s="19">
        <v>971</v>
      </c>
      <c r="F18" s="19">
        <v>7709</v>
      </c>
      <c r="G18" s="19">
        <v>2884</v>
      </c>
      <c r="H18" s="19">
        <v>5796</v>
      </c>
    </row>
  </sheetData>
  <sheetProtection/>
  <mergeCells count="8">
    <mergeCell ref="A2:A4"/>
    <mergeCell ref="B2:B4"/>
    <mergeCell ref="C2:D2"/>
    <mergeCell ref="E2:F2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A3" sqref="A3:H11"/>
    </sheetView>
  </sheetViews>
  <sheetFormatPr defaultColWidth="10.00390625" defaultRowHeight="12.75"/>
  <cols>
    <col min="1" max="1" width="26.50390625" style="14" customWidth="1"/>
    <col min="2" max="5" width="10.125" style="14" customWidth="1"/>
    <col min="6" max="6" width="10.625" style="14" customWidth="1"/>
    <col min="7" max="7" width="12.75390625" style="14" customWidth="1"/>
    <col min="8" max="8" width="12.625" style="14" customWidth="1"/>
    <col min="9" max="16384" width="10.00390625" style="14" customWidth="1"/>
  </cols>
  <sheetData>
    <row r="1" spans="1:8" ht="3.75" customHeight="1">
      <c r="A1" s="41"/>
      <c r="B1" s="60"/>
      <c r="C1" s="60"/>
      <c r="D1" s="60"/>
      <c r="E1" s="60"/>
      <c r="F1" s="60"/>
      <c r="G1" s="60"/>
      <c r="H1" s="60"/>
    </row>
    <row r="2" spans="1:8" ht="15">
      <c r="A2" s="151" t="s">
        <v>194</v>
      </c>
      <c r="B2" s="17"/>
      <c r="C2" s="17"/>
      <c r="D2" s="17"/>
      <c r="E2" s="17"/>
      <c r="F2" s="17"/>
      <c r="G2" s="17"/>
      <c r="H2" s="17"/>
    </row>
    <row r="3" spans="1:8" ht="15">
      <c r="A3" s="223"/>
      <c r="B3" s="224" t="s">
        <v>28</v>
      </c>
      <c r="C3" s="225" t="s">
        <v>9</v>
      </c>
      <c r="D3" s="226"/>
      <c r="E3" s="225" t="s">
        <v>10</v>
      </c>
      <c r="F3" s="226"/>
      <c r="G3" s="61" t="s">
        <v>54</v>
      </c>
      <c r="H3" s="61" t="s">
        <v>55</v>
      </c>
    </row>
    <row r="4" spans="1:8" ht="15">
      <c r="A4" s="223"/>
      <c r="B4" s="224"/>
      <c r="C4" s="227" t="s">
        <v>31</v>
      </c>
      <c r="D4" s="227" t="s">
        <v>32</v>
      </c>
      <c r="E4" s="227" t="s">
        <v>29</v>
      </c>
      <c r="F4" s="227" t="s">
        <v>30</v>
      </c>
      <c r="G4" s="62" t="s">
        <v>56</v>
      </c>
      <c r="H4" s="62" t="s">
        <v>57</v>
      </c>
    </row>
    <row r="5" spans="1:8" ht="15">
      <c r="A5" s="223"/>
      <c r="B5" s="224"/>
      <c r="C5" s="227"/>
      <c r="D5" s="227"/>
      <c r="E5" s="227"/>
      <c r="F5" s="227"/>
      <c r="G5" s="63" t="s">
        <v>58</v>
      </c>
      <c r="H5" s="63" t="s">
        <v>58</v>
      </c>
    </row>
    <row r="6" spans="1:8" ht="15">
      <c r="A6" s="58" t="s">
        <v>78</v>
      </c>
      <c r="B6" s="19">
        <v>3460860</v>
      </c>
      <c r="C6" s="19">
        <v>1938268</v>
      </c>
      <c r="D6" s="19">
        <v>1522592</v>
      </c>
      <c r="E6" s="19">
        <v>867565</v>
      </c>
      <c r="F6" s="19">
        <v>2593295</v>
      </c>
      <c r="G6" s="19">
        <v>1432516</v>
      </c>
      <c r="H6" s="19">
        <v>2028344</v>
      </c>
    </row>
    <row r="7" spans="1:8" ht="15">
      <c r="A7" s="64" t="s">
        <v>59</v>
      </c>
      <c r="B7" s="19">
        <v>1605034</v>
      </c>
      <c r="C7" s="19">
        <v>873668</v>
      </c>
      <c r="D7" s="19">
        <v>731366</v>
      </c>
      <c r="E7" s="19">
        <v>205296</v>
      </c>
      <c r="F7" s="19">
        <v>1399738</v>
      </c>
      <c r="G7" s="19">
        <v>807755</v>
      </c>
      <c r="H7" s="19">
        <v>797279</v>
      </c>
    </row>
    <row r="8" spans="1:8" ht="15">
      <c r="A8" s="64" t="s">
        <v>60</v>
      </c>
      <c r="B8" s="19">
        <v>1036826</v>
      </c>
      <c r="C8" s="19">
        <v>591902</v>
      </c>
      <c r="D8" s="19">
        <v>444924</v>
      </c>
      <c r="E8" s="19">
        <v>222864</v>
      </c>
      <c r="F8" s="19">
        <v>813962</v>
      </c>
      <c r="G8" s="19">
        <v>448366</v>
      </c>
      <c r="H8" s="19">
        <v>588459</v>
      </c>
    </row>
    <row r="9" spans="1:8" ht="15">
      <c r="A9" s="64" t="s">
        <v>61</v>
      </c>
      <c r="B9" s="19">
        <v>230378</v>
      </c>
      <c r="C9" s="19">
        <v>127552</v>
      </c>
      <c r="D9" s="19">
        <v>102826</v>
      </c>
      <c r="E9" s="19">
        <v>93379</v>
      </c>
      <c r="F9" s="19">
        <v>136999</v>
      </c>
      <c r="G9" s="19">
        <v>71327</v>
      </c>
      <c r="H9" s="19">
        <v>159051</v>
      </c>
    </row>
    <row r="10" spans="1:8" ht="15">
      <c r="A10" s="64" t="s">
        <v>62</v>
      </c>
      <c r="B10" s="19">
        <v>338314</v>
      </c>
      <c r="C10" s="19">
        <v>191498</v>
      </c>
      <c r="D10" s="19">
        <v>146816</v>
      </c>
      <c r="E10" s="19">
        <v>156127</v>
      </c>
      <c r="F10" s="19">
        <v>182188</v>
      </c>
      <c r="G10" s="19">
        <v>76709</v>
      </c>
      <c r="H10" s="19">
        <v>261605</v>
      </c>
    </row>
    <row r="11" spans="1:8" ht="15">
      <c r="A11" s="64" t="s">
        <v>63</v>
      </c>
      <c r="B11" s="19">
        <v>250308</v>
      </c>
      <c r="C11" s="19">
        <v>153649</v>
      </c>
      <c r="D11" s="19">
        <v>96659</v>
      </c>
      <c r="E11" s="19">
        <v>189899</v>
      </c>
      <c r="F11" s="19">
        <v>60409</v>
      </c>
      <c r="G11" s="19">
        <v>28358</v>
      </c>
      <c r="H11" s="19">
        <v>221950</v>
      </c>
    </row>
    <row r="12" spans="1:8" ht="6" customHeight="1">
      <c r="A12" s="41"/>
      <c r="B12" s="41"/>
      <c r="C12" s="41"/>
      <c r="D12" s="41"/>
      <c r="E12" s="41"/>
      <c r="F12" s="41"/>
      <c r="G12" s="41"/>
      <c r="H12" s="41"/>
    </row>
    <row r="13" ht="15.75" customHeight="1"/>
    <row r="16" spans="2:8" ht="15">
      <c r="B16" s="59"/>
      <c r="C16" s="59"/>
      <c r="D16" s="59"/>
      <c r="E16" s="59"/>
      <c r="F16" s="59"/>
      <c r="G16" s="59"/>
      <c r="H16" s="59"/>
    </row>
    <row r="17" ht="15">
      <c r="E17" s="65"/>
    </row>
    <row r="18" spans="2:11" ht="15">
      <c r="B18" s="59"/>
      <c r="C18" s="59"/>
      <c r="D18" s="59"/>
      <c r="E18" s="59"/>
      <c r="F18" s="59"/>
      <c r="G18" s="59"/>
      <c r="H18" s="59"/>
      <c r="K18" s="59"/>
    </row>
    <row r="19" spans="2:11" ht="15">
      <c r="B19" s="59"/>
      <c r="C19" s="59"/>
      <c r="D19" s="59"/>
      <c r="E19" s="59"/>
      <c r="F19" s="59"/>
      <c r="G19" s="59"/>
      <c r="H19" s="59"/>
      <c r="K19" s="59"/>
    </row>
    <row r="20" spans="2:11" ht="15">
      <c r="B20" s="59"/>
      <c r="C20" s="59"/>
      <c r="D20" s="59"/>
      <c r="E20" s="59"/>
      <c r="F20" s="59"/>
      <c r="G20" s="59"/>
      <c r="H20" s="59"/>
      <c r="K20" s="59"/>
    </row>
    <row r="21" spans="2:11" ht="15">
      <c r="B21" s="59"/>
      <c r="C21" s="59"/>
      <c r="D21" s="59"/>
      <c r="E21" s="59"/>
      <c r="F21" s="59"/>
      <c r="G21" s="59"/>
      <c r="H21" s="59"/>
      <c r="K21" s="59"/>
    </row>
    <row r="22" spans="2:11" ht="15">
      <c r="B22" s="59"/>
      <c r="C22" s="59"/>
      <c r="D22" s="59"/>
      <c r="E22" s="59"/>
      <c r="F22" s="59"/>
      <c r="G22" s="59"/>
      <c r="H22" s="59"/>
      <c r="K22" s="59"/>
    </row>
    <row r="23" spans="2:8" ht="15">
      <c r="B23" s="59"/>
      <c r="C23" s="59"/>
      <c r="D23" s="59"/>
      <c r="E23" s="59"/>
      <c r="F23" s="59"/>
      <c r="H23" s="59"/>
    </row>
    <row r="24" ht="15">
      <c r="K24" s="59"/>
    </row>
    <row r="25" spans="2:10" ht="15">
      <c r="B25" s="59"/>
      <c r="C25" s="59"/>
      <c r="D25" s="59"/>
      <c r="E25" s="59"/>
      <c r="F25" s="59"/>
      <c r="G25" s="59"/>
      <c r="H25" s="59"/>
      <c r="J25" s="59"/>
    </row>
  </sheetData>
  <sheetProtection/>
  <mergeCells count="8">
    <mergeCell ref="A3:A5"/>
    <mergeCell ref="B3:B5"/>
    <mergeCell ref="C3:D3"/>
    <mergeCell ref="E3:F3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A5" sqref="A5"/>
    </sheetView>
  </sheetViews>
  <sheetFormatPr defaultColWidth="10.00390625" defaultRowHeight="12.75"/>
  <cols>
    <col min="1" max="1" width="30.875" style="67" customWidth="1"/>
    <col min="2" max="6" width="9.25390625" style="67" customWidth="1"/>
    <col min="7" max="7" width="12.125" style="67" customWidth="1"/>
    <col min="8" max="8" width="14.375" style="67" customWidth="1"/>
    <col min="9" max="16384" width="10.00390625" style="67" customWidth="1"/>
  </cols>
  <sheetData>
    <row r="1" ht="15.75">
      <c r="A1" s="66" t="s">
        <v>195</v>
      </c>
    </row>
    <row r="2" spans="1:10" ht="15" customHeight="1">
      <c r="A2" s="228"/>
      <c r="B2" s="229" t="s">
        <v>28</v>
      </c>
      <c r="C2" s="230" t="s">
        <v>9</v>
      </c>
      <c r="D2" s="231"/>
      <c r="E2" s="230" t="s">
        <v>10</v>
      </c>
      <c r="F2" s="231"/>
      <c r="G2" s="68" t="s">
        <v>54</v>
      </c>
      <c r="H2" s="68" t="s">
        <v>55</v>
      </c>
      <c r="I2" s="69"/>
      <c r="J2" s="69"/>
    </row>
    <row r="3" spans="1:10" ht="15">
      <c r="A3" s="228"/>
      <c r="B3" s="229"/>
      <c r="C3" s="229" t="s">
        <v>31</v>
      </c>
      <c r="D3" s="229" t="s">
        <v>32</v>
      </c>
      <c r="E3" s="229" t="s">
        <v>29</v>
      </c>
      <c r="F3" s="229" t="s">
        <v>30</v>
      </c>
      <c r="G3" s="70" t="s">
        <v>56</v>
      </c>
      <c r="H3" s="70" t="s">
        <v>57</v>
      </c>
      <c r="I3" s="69"/>
      <c r="J3" s="69"/>
    </row>
    <row r="4" spans="1:8" ht="15">
      <c r="A4" s="228"/>
      <c r="B4" s="229"/>
      <c r="C4" s="229"/>
      <c r="D4" s="229"/>
      <c r="E4" s="229"/>
      <c r="F4" s="229"/>
      <c r="G4" s="71" t="s">
        <v>58</v>
      </c>
      <c r="H4" s="71" t="s">
        <v>58</v>
      </c>
    </row>
    <row r="5" spans="1:8" ht="15">
      <c r="A5" s="72" t="s">
        <v>78</v>
      </c>
      <c r="B5" s="73">
        <v>3460860</v>
      </c>
      <c r="C5" s="73">
        <v>1938268</v>
      </c>
      <c r="D5" s="73">
        <v>1522592</v>
      </c>
      <c r="E5" s="73">
        <v>867565</v>
      </c>
      <c r="F5" s="73">
        <v>2593295</v>
      </c>
      <c r="G5" s="73">
        <v>1432516</v>
      </c>
      <c r="H5" s="73">
        <v>2028344</v>
      </c>
    </row>
    <row r="6" spans="1:8" ht="17.25" customHeight="1">
      <c r="A6" s="72" t="s">
        <v>79</v>
      </c>
      <c r="B6" s="74">
        <v>1399907</v>
      </c>
      <c r="C6" s="74">
        <v>650361</v>
      </c>
      <c r="D6" s="74">
        <v>749546</v>
      </c>
      <c r="E6" s="74">
        <v>67752</v>
      </c>
      <c r="F6" s="74">
        <v>1332156</v>
      </c>
      <c r="G6" s="74">
        <v>761629</v>
      </c>
      <c r="H6" s="74">
        <v>638278</v>
      </c>
    </row>
    <row r="7" spans="1:8" ht="17.25" customHeight="1">
      <c r="A7" s="72" t="s">
        <v>80</v>
      </c>
      <c r="B7" s="74">
        <v>57379</v>
      </c>
      <c r="C7" s="74">
        <v>50842</v>
      </c>
      <c r="D7" s="74">
        <v>6537</v>
      </c>
      <c r="E7" s="74">
        <v>2510</v>
      </c>
      <c r="F7" s="74">
        <v>54869</v>
      </c>
      <c r="G7" s="74">
        <v>26686</v>
      </c>
      <c r="H7" s="74">
        <v>30693</v>
      </c>
    </row>
    <row r="8" spans="1:8" ht="17.25" customHeight="1">
      <c r="A8" s="72" t="s">
        <v>81</v>
      </c>
      <c r="B8" s="74">
        <v>201554</v>
      </c>
      <c r="C8" s="74">
        <v>119607</v>
      </c>
      <c r="D8" s="74">
        <v>81947</v>
      </c>
      <c r="E8" s="74">
        <v>57026</v>
      </c>
      <c r="F8" s="74">
        <v>144528</v>
      </c>
      <c r="G8" s="74">
        <v>78650</v>
      </c>
      <c r="H8" s="74">
        <v>122904</v>
      </c>
    </row>
    <row r="9" spans="1:8" ht="30">
      <c r="A9" s="75" t="s">
        <v>82</v>
      </c>
      <c r="B9" s="74">
        <v>7096</v>
      </c>
      <c r="C9" s="74">
        <v>6229</v>
      </c>
      <c r="D9" s="74">
        <v>866</v>
      </c>
      <c r="E9" s="74">
        <v>4500</v>
      </c>
      <c r="F9" s="74">
        <v>2595</v>
      </c>
      <c r="G9" s="74">
        <v>2185</v>
      </c>
      <c r="H9" s="74">
        <v>4911</v>
      </c>
    </row>
    <row r="10" spans="1:8" ht="30">
      <c r="A10" s="72" t="s">
        <v>83</v>
      </c>
      <c r="B10" s="74">
        <v>7047</v>
      </c>
      <c r="C10" s="74">
        <v>3273</v>
      </c>
      <c r="D10" s="74">
        <v>3774</v>
      </c>
      <c r="E10" s="74">
        <v>2722</v>
      </c>
      <c r="F10" s="74">
        <v>4324</v>
      </c>
      <c r="G10" s="74">
        <v>3183</v>
      </c>
      <c r="H10" s="74">
        <v>3864</v>
      </c>
    </row>
    <row r="11" spans="1:8" ht="17.25" customHeight="1">
      <c r="A11" s="72" t="s">
        <v>84</v>
      </c>
      <c r="B11" s="74">
        <v>435720</v>
      </c>
      <c r="C11" s="74">
        <v>351559</v>
      </c>
      <c r="D11" s="74">
        <v>84162</v>
      </c>
      <c r="E11" s="74">
        <v>91594</v>
      </c>
      <c r="F11" s="74">
        <v>344126</v>
      </c>
      <c r="G11" s="74">
        <v>200214</v>
      </c>
      <c r="H11" s="74">
        <v>235506</v>
      </c>
    </row>
    <row r="12" spans="1:8" ht="17.25" customHeight="1">
      <c r="A12" s="76" t="s">
        <v>85</v>
      </c>
      <c r="B12" s="74">
        <v>466569</v>
      </c>
      <c r="C12" s="74">
        <v>212857</v>
      </c>
      <c r="D12" s="74">
        <v>253711</v>
      </c>
      <c r="E12" s="74">
        <v>173006</v>
      </c>
      <c r="F12" s="74">
        <v>293563</v>
      </c>
      <c r="G12" s="74">
        <v>176714</v>
      </c>
      <c r="H12" s="74">
        <v>289855</v>
      </c>
    </row>
    <row r="13" spans="1:8" ht="17.25" customHeight="1">
      <c r="A13" s="72" t="s">
        <v>86</v>
      </c>
      <c r="B13" s="74">
        <v>146259</v>
      </c>
      <c r="C13" s="74">
        <v>139343</v>
      </c>
      <c r="D13" s="74">
        <v>6917</v>
      </c>
      <c r="E13" s="74">
        <v>52848</v>
      </c>
      <c r="F13" s="74">
        <v>93412</v>
      </c>
      <c r="G13" s="74">
        <v>42458</v>
      </c>
      <c r="H13" s="74">
        <v>103801</v>
      </c>
    </row>
    <row r="14" spans="1:8" ht="17.25" customHeight="1">
      <c r="A14" s="72" t="s">
        <v>87</v>
      </c>
      <c r="B14" s="74">
        <v>91495</v>
      </c>
      <c r="C14" s="74">
        <v>45034</v>
      </c>
      <c r="D14" s="74">
        <v>46461</v>
      </c>
      <c r="E14" s="74">
        <v>35637</v>
      </c>
      <c r="F14" s="74">
        <v>55858</v>
      </c>
      <c r="G14" s="74">
        <v>26372</v>
      </c>
      <c r="H14" s="74">
        <v>65123</v>
      </c>
    </row>
    <row r="15" spans="1:8" ht="17.25" customHeight="1">
      <c r="A15" s="72" t="s">
        <v>88</v>
      </c>
      <c r="B15" s="74">
        <v>8962</v>
      </c>
      <c r="C15" s="74">
        <v>6697</v>
      </c>
      <c r="D15" s="74">
        <v>2265</v>
      </c>
      <c r="E15" s="74">
        <v>7295</v>
      </c>
      <c r="F15" s="74">
        <v>1667</v>
      </c>
      <c r="G15" s="74">
        <v>959</v>
      </c>
      <c r="H15" s="74">
        <v>8004</v>
      </c>
    </row>
    <row r="16" spans="1:8" ht="17.25" customHeight="1">
      <c r="A16" s="72" t="s">
        <v>89</v>
      </c>
      <c r="B16" s="74">
        <v>35728</v>
      </c>
      <c r="C16" s="74">
        <v>20503</v>
      </c>
      <c r="D16" s="74">
        <v>15225</v>
      </c>
      <c r="E16" s="74">
        <v>21010</v>
      </c>
      <c r="F16" s="74">
        <v>14718</v>
      </c>
      <c r="G16" s="74">
        <v>2461</v>
      </c>
      <c r="H16" s="74">
        <v>33267</v>
      </c>
    </row>
    <row r="17" spans="1:8" ht="17.25" customHeight="1">
      <c r="A17" s="72" t="s">
        <v>90</v>
      </c>
      <c r="B17" s="74">
        <v>4098</v>
      </c>
      <c r="C17" s="74">
        <v>2917</v>
      </c>
      <c r="D17" s="74">
        <v>1180</v>
      </c>
      <c r="E17" s="74">
        <v>2971</v>
      </c>
      <c r="F17" s="74">
        <v>1127</v>
      </c>
      <c r="G17" s="74">
        <v>690</v>
      </c>
      <c r="H17" s="74">
        <v>3408</v>
      </c>
    </row>
    <row r="18" spans="1:8" ht="17.25" customHeight="1">
      <c r="A18" s="75" t="s">
        <v>91</v>
      </c>
      <c r="B18" s="74">
        <v>21249</v>
      </c>
      <c r="C18" s="74">
        <v>15698</v>
      </c>
      <c r="D18" s="74">
        <v>5551</v>
      </c>
      <c r="E18" s="74">
        <v>17021</v>
      </c>
      <c r="F18" s="74">
        <v>4227</v>
      </c>
      <c r="G18" s="74">
        <v>2385</v>
      </c>
      <c r="H18" s="74">
        <v>18864</v>
      </c>
    </row>
    <row r="19" spans="1:8" ht="17.25" customHeight="1">
      <c r="A19" s="75" t="s">
        <v>92</v>
      </c>
      <c r="B19" s="74">
        <v>69213</v>
      </c>
      <c r="C19" s="74">
        <v>51373</v>
      </c>
      <c r="D19" s="74">
        <v>17841</v>
      </c>
      <c r="E19" s="74">
        <v>30897</v>
      </c>
      <c r="F19" s="74">
        <v>38317</v>
      </c>
      <c r="G19" s="74">
        <v>16153</v>
      </c>
      <c r="H19" s="74">
        <v>53060</v>
      </c>
    </row>
    <row r="20" spans="1:8" ht="17.25" customHeight="1">
      <c r="A20" s="72" t="s">
        <v>93</v>
      </c>
      <c r="B20" s="74">
        <v>65349</v>
      </c>
      <c r="C20" s="74">
        <v>47668</v>
      </c>
      <c r="D20" s="74">
        <v>17681</v>
      </c>
      <c r="E20" s="74">
        <v>40880</v>
      </c>
      <c r="F20" s="74">
        <v>24469</v>
      </c>
      <c r="G20" s="74">
        <v>7793</v>
      </c>
      <c r="H20" s="74">
        <v>57556</v>
      </c>
    </row>
    <row r="21" spans="1:8" ht="17.25" customHeight="1">
      <c r="A21" s="72" t="s">
        <v>94</v>
      </c>
      <c r="B21" s="74">
        <v>107624</v>
      </c>
      <c r="C21" s="74">
        <v>55189</v>
      </c>
      <c r="D21" s="74">
        <v>52435</v>
      </c>
      <c r="E21" s="74">
        <v>44621</v>
      </c>
      <c r="F21" s="74">
        <v>63003</v>
      </c>
      <c r="G21" s="74">
        <v>35971</v>
      </c>
      <c r="H21" s="74">
        <v>71653</v>
      </c>
    </row>
    <row r="22" spans="1:8" ht="17.25" customHeight="1">
      <c r="A22" s="75" t="s">
        <v>95</v>
      </c>
      <c r="B22" s="74">
        <v>55984</v>
      </c>
      <c r="C22" s="74">
        <v>24812</v>
      </c>
      <c r="D22" s="74">
        <v>31172</v>
      </c>
      <c r="E22" s="74">
        <v>37694</v>
      </c>
      <c r="F22" s="74">
        <v>18290</v>
      </c>
      <c r="G22" s="74">
        <v>8378</v>
      </c>
      <c r="H22" s="74">
        <v>47606</v>
      </c>
    </row>
    <row r="23" spans="1:8" ht="17.25" customHeight="1">
      <c r="A23" s="72" t="s">
        <v>96</v>
      </c>
      <c r="B23" s="74">
        <v>9715</v>
      </c>
      <c r="C23" s="74">
        <v>7965</v>
      </c>
      <c r="D23" s="74">
        <v>1750</v>
      </c>
      <c r="E23" s="74">
        <v>7685</v>
      </c>
      <c r="F23" s="74">
        <v>2030</v>
      </c>
      <c r="G23" s="74">
        <v>1058</v>
      </c>
      <c r="H23" s="74">
        <v>8657</v>
      </c>
    </row>
    <row r="24" spans="1:8" ht="17.25" customHeight="1">
      <c r="A24" s="72" t="s">
        <v>97</v>
      </c>
      <c r="B24" s="74">
        <v>96244</v>
      </c>
      <c r="C24" s="74">
        <v>57361</v>
      </c>
      <c r="D24" s="74">
        <v>38883</v>
      </c>
      <c r="E24" s="74">
        <v>43338</v>
      </c>
      <c r="F24" s="74">
        <v>52907</v>
      </c>
      <c r="G24" s="74">
        <v>26458</v>
      </c>
      <c r="H24" s="74">
        <v>69787</v>
      </c>
    </row>
    <row r="25" spans="1:8" ht="17.25" customHeight="1">
      <c r="A25" s="72" t="s">
        <v>98</v>
      </c>
      <c r="B25" s="74">
        <v>166587</v>
      </c>
      <c r="C25" s="74">
        <v>64620</v>
      </c>
      <c r="D25" s="74">
        <v>101967</v>
      </c>
      <c r="E25" s="74">
        <v>120788</v>
      </c>
      <c r="F25" s="74">
        <v>45799</v>
      </c>
      <c r="G25" s="74">
        <v>10900</v>
      </c>
      <c r="H25" s="74">
        <v>155686</v>
      </c>
    </row>
    <row r="26" spans="1:8" ht="17.25" customHeight="1">
      <c r="A26" s="76" t="s">
        <v>99</v>
      </c>
      <c r="B26" s="74">
        <v>7079</v>
      </c>
      <c r="C26" s="74">
        <v>4359</v>
      </c>
      <c r="D26" s="74">
        <v>2719</v>
      </c>
      <c r="E26" s="74">
        <v>5770</v>
      </c>
      <c r="F26" s="74">
        <v>1308</v>
      </c>
      <c r="G26" s="74">
        <v>1218</v>
      </c>
      <c r="H26" s="74">
        <v>5860</v>
      </c>
    </row>
    <row r="27" spans="1:8" ht="6" customHeight="1">
      <c r="A27" s="77"/>
      <c r="B27" s="78"/>
      <c r="C27" s="78"/>
      <c r="D27" s="78"/>
      <c r="E27" s="78"/>
      <c r="F27" s="78"/>
      <c r="G27" s="78"/>
      <c r="H27" s="78"/>
    </row>
  </sheetData>
  <sheetProtection/>
  <mergeCells count="8">
    <mergeCell ref="A2:A4"/>
    <mergeCell ref="B2:B4"/>
    <mergeCell ref="C2:D2"/>
    <mergeCell ref="E2:F2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"/>
  <sheetViews>
    <sheetView zoomScaleSheetLayoutView="100" zoomScalePageLayoutView="0" workbookViewId="0" topLeftCell="A1">
      <selection activeCell="A2" sqref="A2:H10"/>
    </sheetView>
  </sheetViews>
  <sheetFormatPr defaultColWidth="10.00390625" defaultRowHeight="12.75"/>
  <cols>
    <col min="1" max="1" width="27.25390625" style="82" customWidth="1"/>
    <col min="2" max="6" width="9.00390625" style="82" customWidth="1"/>
    <col min="7" max="7" width="11.625" style="82" customWidth="1"/>
    <col min="8" max="8" width="13.25390625" style="82" customWidth="1"/>
    <col min="9" max="9" width="9.625" style="82" customWidth="1"/>
    <col min="10" max="10" width="9.50390625" style="82" customWidth="1"/>
    <col min="11" max="16384" width="10.00390625" style="82" customWidth="1"/>
  </cols>
  <sheetData>
    <row r="1" ht="15.75">
      <c r="A1" s="81" t="s">
        <v>196</v>
      </c>
    </row>
    <row r="2" spans="1:8" ht="15">
      <c r="A2" s="232"/>
      <c r="B2" s="233" t="s">
        <v>28</v>
      </c>
      <c r="C2" s="234" t="s">
        <v>9</v>
      </c>
      <c r="D2" s="234"/>
      <c r="E2" s="234" t="s">
        <v>100</v>
      </c>
      <c r="F2" s="234"/>
      <c r="G2" s="235" t="s">
        <v>101</v>
      </c>
      <c r="H2" s="235" t="s">
        <v>12</v>
      </c>
    </row>
    <row r="3" spans="1:8" ht="15" customHeight="1">
      <c r="A3" s="232"/>
      <c r="B3" s="233"/>
      <c r="C3" s="233" t="s">
        <v>31</v>
      </c>
      <c r="D3" s="233" t="s">
        <v>32</v>
      </c>
      <c r="E3" s="233" t="s">
        <v>29</v>
      </c>
      <c r="F3" s="233" t="s">
        <v>30</v>
      </c>
      <c r="G3" s="235"/>
      <c r="H3" s="235"/>
    </row>
    <row r="4" spans="1:8" ht="18" customHeight="1">
      <c r="A4" s="232"/>
      <c r="B4" s="233"/>
      <c r="C4" s="233"/>
      <c r="D4" s="233"/>
      <c r="E4" s="233"/>
      <c r="F4" s="233"/>
      <c r="G4" s="235"/>
      <c r="H4" s="235"/>
    </row>
    <row r="5" spans="1:8" ht="15">
      <c r="A5" s="83" t="s">
        <v>78</v>
      </c>
      <c r="B5" s="84">
        <v>3460860</v>
      </c>
      <c r="C5" s="84">
        <v>1938268</v>
      </c>
      <c r="D5" s="84">
        <v>1522592</v>
      </c>
      <c r="E5" s="84">
        <v>867565</v>
      </c>
      <c r="F5" s="84">
        <v>2593295</v>
      </c>
      <c r="G5" s="84">
        <v>1432516</v>
      </c>
      <c r="H5" s="84">
        <v>2028344</v>
      </c>
    </row>
    <row r="6" spans="1:8" ht="15">
      <c r="A6" s="83" t="s">
        <v>102</v>
      </c>
      <c r="B6" s="84">
        <v>2292976</v>
      </c>
      <c r="C6" s="84">
        <v>1316104</v>
      </c>
      <c r="D6" s="84">
        <v>976871</v>
      </c>
      <c r="E6" s="84">
        <v>578750</v>
      </c>
      <c r="F6" s="84">
        <v>1714226</v>
      </c>
      <c r="G6" s="84">
        <v>1081476</v>
      </c>
      <c r="H6" s="84">
        <v>1211500</v>
      </c>
    </row>
    <row r="7" spans="1:8" ht="15">
      <c r="A7" s="83" t="s">
        <v>103</v>
      </c>
      <c r="B7" s="84">
        <v>46221</v>
      </c>
      <c r="C7" s="84">
        <v>29874</v>
      </c>
      <c r="D7" s="84">
        <v>16348</v>
      </c>
      <c r="E7" s="84">
        <v>24724</v>
      </c>
      <c r="F7" s="84">
        <v>21498</v>
      </c>
      <c r="G7" s="84">
        <v>8624</v>
      </c>
      <c r="H7" s="84">
        <v>37597</v>
      </c>
    </row>
    <row r="8" spans="1:8" ht="15">
      <c r="A8" s="83" t="s">
        <v>104</v>
      </c>
      <c r="B8" s="84">
        <v>968858</v>
      </c>
      <c r="C8" s="84">
        <v>555954</v>
      </c>
      <c r="D8" s="84">
        <v>412904</v>
      </c>
      <c r="E8" s="84">
        <v>237402</v>
      </c>
      <c r="F8" s="84">
        <v>731456</v>
      </c>
      <c r="G8" s="84">
        <v>316842</v>
      </c>
      <c r="H8" s="84">
        <v>652016</v>
      </c>
    </row>
    <row r="9" spans="1:10" ht="15">
      <c r="A9" s="83" t="s">
        <v>105</v>
      </c>
      <c r="B9" s="84">
        <v>5792</v>
      </c>
      <c r="C9" s="84">
        <v>3689</v>
      </c>
      <c r="D9" s="84">
        <v>2102</v>
      </c>
      <c r="E9" s="84">
        <v>1383</v>
      </c>
      <c r="F9" s="84">
        <v>4409</v>
      </c>
      <c r="G9" s="84">
        <v>1760</v>
      </c>
      <c r="H9" s="84">
        <v>4031</v>
      </c>
      <c r="J9" s="85"/>
    </row>
    <row r="10" spans="1:10" ht="15">
      <c r="A10" s="83" t="s">
        <v>106</v>
      </c>
      <c r="B10" s="84">
        <v>147013</v>
      </c>
      <c r="C10" s="84">
        <v>32646</v>
      </c>
      <c r="D10" s="84">
        <v>114366</v>
      </c>
      <c r="E10" s="84">
        <v>25307</v>
      </c>
      <c r="F10" s="84">
        <v>121706</v>
      </c>
      <c r="G10" s="84">
        <v>23812</v>
      </c>
      <c r="H10" s="84">
        <v>123200</v>
      </c>
      <c r="J10" s="86"/>
    </row>
    <row r="11" spans="1:8" ht="12.75">
      <c r="A11" s="87"/>
      <c r="B11" s="87"/>
      <c r="C11" s="87"/>
      <c r="D11" s="87"/>
      <c r="E11" s="87"/>
      <c r="F11" s="87"/>
      <c r="G11" s="87"/>
      <c r="H11" s="87"/>
    </row>
    <row r="16" spans="2:10" ht="12.75">
      <c r="B16" s="85"/>
      <c r="C16" s="85"/>
      <c r="D16" s="85"/>
      <c r="E16" s="85"/>
      <c r="G16" s="85"/>
      <c r="H16" s="85"/>
      <c r="I16" s="85"/>
      <c r="J16" s="85"/>
    </row>
    <row r="17" spans="2:10" ht="12.75">
      <c r="B17" s="85"/>
      <c r="C17" s="85"/>
      <c r="D17" s="85"/>
      <c r="E17" s="85"/>
      <c r="F17" s="85"/>
      <c r="G17" s="85"/>
      <c r="H17" s="85"/>
      <c r="I17" s="85"/>
      <c r="J17" s="85"/>
    </row>
    <row r="18" spans="2:10" ht="12.75">
      <c r="B18" s="85"/>
      <c r="C18" s="85"/>
      <c r="D18" s="85"/>
      <c r="E18" s="85"/>
      <c r="F18" s="85"/>
      <c r="G18" s="85"/>
      <c r="H18" s="85"/>
      <c r="I18" s="85"/>
      <c r="J18" s="85"/>
    </row>
    <row r="19" spans="2:10" ht="12.75">
      <c r="B19" s="85"/>
      <c r="C19" s="85"/>
      <c r="D19" s="85"/>
      <c r="E19" s="85"/>
      <c r="F19" s="85"/>
      <c r="G19" s="85"/>
      <c r="H19" s="85"/>
      <c r="I19" s="85"/>
      <c r="J19" s="85"/>
    </row>
    <row r="20" spans="3:10" ht="12.75">
      <c r="C20" s="85"/>
      <c r="D20" s="85"/>
      <c r="E20" s="85"/>
      <c r="F20" s="85"/>
      <c r="G20" s="85"/>
      <c r="H20" s="85"/>
      <c r="I20" s="85"/>
      <c r="J20" s="85"/>
    </row>
    <row r="21" spans="3:11" ht="12.75">
      <c r="C21" s="85"/>
      <c r="D21" s="85"/>
      <c r="E21" s="85"/>
      <c r="F21" s="85"/>
      <c r="G21" s="85"/>
      <c r="H21" s="85"/>
      <c r="I21" s="85"/>
      <c r="J21" s="85"/>
      <c r="K21" s="85"/>
    </row>
    <row r="22" spans="10:11" ht="12.75">
      <c r="J22" s="85"/>
      <c r="K22" s="85"/>
    </row>
    <row r="23" spans="3:11" ht="12.75">
      <c r="C23" s="85"/>
      <c r="D23" s="85"/>
      <c r="E23" s="85"/>
      <c r="F23" s="85"/>
      <c r="G23" s="85"/>
      <c r="H23" s="85"/>
      <c r="I23" s="85"/>
      <c r="J23" s="85"/>
      <c r="K23" s="85"/>
    </row>
    <row r="25" spans="6:11" ht="12.75">
      <c r="F25" s="85"/>
      <c r="G25" s="85"/>
      <c r="H25" s="85"/>
      <c r="I25" s="85"/>
      <c r="J25" s="85"/>
      <c r="K25" s="85"/>
    </row>
    <row r="28" spans="6:7" ht="12.75">
      <c r="F28" s="85"/>
      <c r="G28" s="85"/>
    </row>
    <row r="29" spans="6:7" ht="12.75">
      <c r="F29" s="85"/>
      <c r="G29" s="85"/>
    </row>
    <row r="30" ht="12.75">
      <c r="F30" s="85"/>
    </row>
    <row r="31" spans="6:7" ht="12.75">
      <c r="F31" s="85"/>
      <c r="G31" s="85"/>
    </row>
    <row r="32" ht="12.75">
      <c r="F32" s="85"/>
    </row>
    <row r="33" ht="12.75">
      <c r="F33" s="85"/>
    </row>
    <row r="34" ht="12.75">
      <c r="F34" s="85"/>
    </row>
    <row r="35" ht="12.75">
      <c r="F35" s="85"/>
    </row>
    <row r="36" ht="12.75">
      <c r="F36" s="85"/>
    </row>
    <row r="38" ht="12.75">
      <c r="F38" s="85"/>
    </row>
  </sheetData>
  <sheetProtection/>
  <mergeCells count="10">
    <mergeCell ref="A2:A4"/>
    <mergeCell ref="B2:B4"/>
    <mergeCell ref="C2:D2"/>
    <mergeCell ref="E2:F2"/>
    <mergeCell ref="G2:G4"/>
    <mergeCell ref="H2:H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72"/>
  <sheetViews>
    <sheetView zoomScaleSheetLayoutView="100" zoomScalePageLayoutView="0" workbookViewId="0" topLeftCell="A59">
      <selection activeCell="A49" sqref="A49:G72"/>
    </sheetView>
  </sheetViews>
  <sheetFormatPr defaultColWidth="12.125" defaultRowHeight="12.75"/>
  <cols>
    <col min="1" max="1" width="30.875" style="67" customWidth="1"/>
    <col min="2" max="2" width="9.25390625" style="67" customWidth="1"/>
    <col min="3" max="3" width="15.25390625" style="67" customWidth="1"/>
    <col min="4" max="4" width="9.75390625" style="67" customWidth="1"/>
    <col min="5" max="5" width="12.125" style="67" customWidth="1"/>
    <col min="6" max="6" width="11.625" style="67" customWidth="1"/>
    <col min="7" max="7" width="14.125" style="67" customWidth="1"/>
    <col min="8" max="249" width="10.00390625" style="67" customWidth="1"/>
    <col min="250" max="250" width="30.875" style="67" customWidth="1"/>
    <col min="251" max="255" width="9.25390625" style="67" customWidth="1"/>
    <col min="256" max="16384" width="12.125" style="67" customWidth="1"/>
  </cols>
  <sheetData>
    <row r="1" ht="15.75">
      <c r="A1" s="66" t="s">
        <v>197</v>
      </c>
    </row>
    <row r="2" spans="1:7" ht="34.5" customHeight="1">
      <c r="A2" s="79"/>
      <c r="B2" s="89" t="s">
        <v>28</v>
      </c>
      <c r="C2" s="90" t="s">
        <v>102</v>
      </c>
      <c r="D2" s="90" t="s">
        <v>103</v>
      </c>
      <c r="E2" s="90" t="s">
        <v>104</v>
      </c>
      <c r="F2" s="90" t="s">
        <v>105</v>
      </c>
      <c r="G2" s="90" t="s">
        <v>106</v>
      </c>
    </row>
    <row r="3" spans="1:7" ht="15">
      <c r="A3" s="72" t="s">
        <v>78</v>
      </c>
      <c r="B3" s="73">
        <v>3460860</v>
      </c>
      <c r="C3" s="73">
        <v>2292976</v>
      </c>
      <c r="D3" s="73">
        <v>46221</v>
      </c>
      <c r="E3" s="73">
        <v>968858</v>
      </c>
      <c r="F3" s="73">
        <v>5792</v>
      </c>
      <c r="G3" s="73">
        <v>147013</v>
      </c>
    </row>
    <row r="4" spans="1:7" ht="17.25" customHeight="1">
      <c r="A4" s="72" t="s">
        <v>79</v>
      </c>
      <c r="B4" s="74">
        <v>1399907</v>
      </c>
      <c r="C4" s="74">
        <v>1048570</v>
      </c>
      <c r="D4" s="74">
        <v>14644</v>
      </c>
      <c r="E4" s="74">
        <v>245082</v>
      </c>
      <c r="F4" s="74">
        <v>1860</v>
      </c>
      <c r="G4" s="74">
        <v>89752</v>
      </c>
    </row>
    <row r="5" spans="1:7" ht="17.25" customHeight="1">
      <c r="A5" s="72" t="s">
        <v>80</v>
      </c>
      <c r="B5" s="74">
        <v>57379</v>
      </c>
      <c r="C5" s="74">
        <v>37121</v>
      </c>
      <c r="D5" s="74">
        <v>236</v>
      </c>
      <c r="E5" s="74">
        <v>19108</v>
      </c>
      <c r="F5" s="74">
        <v>594</v>
      </c>
      <c r="G5" s="74">
        <v>321</v>
      </c>
    </row>
    <row r="6" spans="1:7" ht="17.25" customHeight="1">
      <c r="A6" s="72" t="s">
        <v>81</v>
      </c>
      <c r="B6" s="74">
        <v>201554</v>
      </c>
      <c r="C6" s="74">
        <v>88408</v>
      </c>
      <c r="D6" s="74">
        <v>3039</v>
      </c>
      <c r="E6" s="74">
        <v>103152</v>
      </c>
      <c r="F6" s="74">
        <v>780</v>
      </c>
      <c r="G6" s="74">
        <v>6176</v>
      </c>
    </row>
    <row r="7" spans="1:7" ht="30">
      <c r="A7" s="75" t="s">
        <v>82</v>
      </c>
      <c r="B7" s="74">
        <v>7096</v>
      </c>
      <c r="C7" s="74">
        <v>6281</v>
      </c>
      <c r="D7" s="74">
        <v>98</v>
      </c>
      <c r="E7" s="74">
        <v>717</v>
      </c>
      <c r="F7" s="74">
        <v>0</v>
      </c>
      <c r="G7" s="74">
        <v>0</v>
      </c>
    </row>
    <row r="8" spans="1:7" ht="30">
      <c r="A8" s="72" t="s">
        <v>83</v>
      </c>
      <c r="B8" s="74">
        <v>7047</v>
      </c>
      <c r="C8" s="74">
        <v>4985</v>
      </c>
      <c r="D8" s="74">
        <v>0</v>
      </c>
      <c r="E8" s="74">
        <v>2062</v>
      </c>
      <c r="F8" s="74">
        <v>0</v>
      </c>
      <c r="G8" s="74">
        <v>0</v>
      </c>
    </row>
    <row r="9" spans="1:7" ht="17.25" customHeight="1">
      <c r="A9" s="72" t="s">
        <v>84</v>
      </c>
      <c r="B9" s="74">
        <v>435720</v>
      </c>
      <c r="C9" s="74">
        <v>396603</v>
      </c>
      <c r="D9" s="74">
        <v>2200</v>
      </c>
      <c r="E9" s="74">
        <v>34222</v>
      </c>
      <c r="F9" s="74">
        <v>254</v>
      </c>
      <c r="G9" s="74">
        <v>2442</v>
      </c>
    </row>
    <row r="10" spans="1:7" ht="17.25" customHeight="1">
      <c r="A10" s="76" t="s">
        <v>85</v>
      </c>
      <c r="B10" s="74">
        <v>466569</v>
      </c>
      <c r="C10" s="74">
        <v>78014</v>
      </c>
      <c r="D10" s="74">
        <v>12550</v>
      </c>
      <c r="E10" s="74">
        <v>338250</v>
      </c>
      <c r="F10" s="74">
        <v>834</v>
      </c>
      <c r="G10" s="74">
        <v>36920</v>
      </c>
    </row>
    <row r="11" spans="1:7" ht="17.25" customHeight="1">
      <c r="A11" s="72" t="s">
        <v>86</v>
      </c>
      <c r="B11" s="74">
        <v>146259</v>
      </c>
      <c r="C11" s="74">
        <v>53997</v>
      </c>
      <c r="D11" s="74">
        <v>1690</v>
      </c>
      <c r="E11" s="74">
        <v>89265</v>
      </c>
      <c r="F11" s="74">
        <v>940</v>
      </c>
      <c r="G11" s="74">
        <v>367</v>
      </c>
    </row>
    <row r="12" spans="1:7" ht="17.25" customHeight="1">
      <c r="A12" s="72" t="s">
        <v>87</v>
      </c>
      <c r="B12" s="74">
        <v>91495</v>
      </c>
      <c r="C12" s="74">
        <v>34875</v>
      </c>
      <c r="D12" s="74">
        <v>4595</v>
      </c>
      <c r="E12" s="74">
        <v>42767</v>
      </c>
      <c r="F12" s="74">
        <v>0</v>
      </c>
      <c r="G12" s="74">
        <v>9258</v>
      </c>
    </row>
    <row r="13" spans="1:7" ht="17.25" customHeight="1">
      <c r="A13" s="72" t="s">
        <v>88</v>
      </c>
      <c r="B13" s="74">
        <v>8962</v>
      </c>
      <c r="C13" s="74">
        <v>7421</v>
      </c>
      <c r="D13" s="74">
        <v>152</v>
      </c>
      <c r="E13" s="74">
        <v>1318</v>
      </c>
      <c r="F13" s="74">
        <v>0</v>
      </c>
      <c r="G13" s="74">
        <v>72</v>
      </c>
    </row>
    <row r="14" spans="1:7" ht="17.25" customHeight="1">
      <c r="A14" s="72" t="s">
        <v>89</v>
      </c>
      <c r="B14" s="74">
        <v>35728</v>
      </c>
      <c r="C14" s="74">
        <v>17724</v>
      </c>
      <c r="D14" s="74">
        <v>537</v>
      </c>
      <c r="E14" s="74">
        <v>16654</v>
      </c>
      <c r="F14" s="74">
        <v>258</v>
      </c>
      <c r="G14" s="74">
        <v>555</v>
      </c>
    </row>
    <row r="15" spans="1:7" ht="17.25" customHeight="1">
      <c r="A15" s="72" t="s">
        <v>90</v>
      </c>
      <c r="B15" s="74">
        <v>4098</v>
      </c>
      <c r="C15" s="74">
        <v>1947</v>
      </c>
      <c r="D15" s="74">
        <v>65</v>
      </c>
      <c r="E15" s="74">
        <v>2086</v>
      </c>
      <c r="F15" s="74">
        <v>0</v>
      </c>
      <c r="G15" s="74">
        <v>0</v>
      </c>
    </row>
    <row r="16" spans="1:7" ht="17.25" customHeight="1">
      <c r="A16" s="75" t="s">
        <v>91</v>
      </c>
      <c r="B16" s="74">
        <v>21249</v>
      </c>
      <c r="C16" s="74">
        <v>10083</v>
      </c>
      <c r="D16" s="74">
        <v>1667</v>
      </c>
      <c r="E16" s="74">
        <v>9258</v>
      </c>
      <c r="F16" s="74">
        <v>0</v>
      </c>
      <c r="G16" s="74">
        <v>241</v>
      </c>
    </row>
    <row r="17" spans="1:7" ht="17.25" customHeight="1">
      <c r="A17" s="75" t="s">
        <v>92</v>
      </c>
      <c r="B17" s="74">
        <v>69213</v>
      </c>
      <c r="C17" s="74">
        <v>63449</v>
      </c>
      <c r="D17" s="74">
        <v>187</v>
      </c>
      <c r="E17" s="74">
        <v>5440</v>
      </c>
      <c r="F17" s="74">
        <v>0</v>
      </c>
      <c r="G17" s="74">
        <v>137</v>
      </c>
    </row>
    <row r="18" spans="1:7" ht="17.25" customHeight="1">
      <c r="A18" s="72" t="s">
        <v>93</v>
      </c>
      <c r="B18" s="74">
        <v>65349</v>
      </c>
      <c r="C18" s="74">
        <v>65212</v>
      </c>
      <c r="D18" s="74">
        <v>123</v>
      </c>
      <c r="E18" s="74">
        <v>14</v>
      </c>
      <c r="F18" s="74">
        <v>0</v>
      </c>
      <c r="G18" s="74">
        <v>0</v>
      </c>
    </row>
    <row r="19" spans="1:7" ht="17.25" customHeight="1">
      <c r="A19" s="72" t="s">
        <v>94</v>
      </c>
      <c r="B19" s="74">
        <v>107624</v>
      </c>
      <c r="C19" s="74">
        <v>105186</v>
      </c>
      <c r="D19" s="74">
        <v>852</v>
      </c>
      <c r="E19" s="74">
        <v>1513</v>
      </c>
      <c r="F19" s="74">
        <v>0</v>
      </c>
      <c r="G19" s="74">
        <v>74</v>
      </c>
    </row>
    <row r="20" spans="1:7" ht="17.25" customHeight="1">
      <c r="A20" s="75" t="s">
        <v>95</v>
      </c>
      <c r="B20" s="74">
        <v>55984</v>
      </c>
      <c r="C20" s="74">
        <v>53979</v>
      </c>
      <c r="D20" s="74">
        <v>395</v>
      </c>
      <c r="E20" s="74">
        <v>1513</v>
      </c>
      <c r="F20" s="74">
        <v>98</v>
      </c>
      <c r="G20" s="74">
        <v>0</v>
      </c>
    </row>
    <row r="21" spans="1:7" ht="17.25" customHeight="1">
      <c r="A21" s="72" t="s">
        <v>96</v>
      </c>
      <c r="B21" s="74">
        <v>9715</v>
      </c>
      <c r="C21" s="74">
        <v>6788</v>
      </c>
      <c r="D21" s="74">
        <v>196</v>
      </c>
      <c r="E21" s="74">
        <v>2642</v>
      </c>
      <c r="F21" s="74">
        <v>0</v>
      </c>
      <c r="G21" s="74">
        <v>89</v>
      </c>
    </row>
    <row r="22" spans="1:7" ht="17.25" customHeight="1">
      <c r="A22" s="72" t="s">
        <v>97</v>
      </c>
      <c r="B22" s="74">
        <v>96244</v>
      </c>
      <c r="C22" s="74">
        <v>40030</v>
      </c>
      <c r="D22" s="74">
        <v>2996</v>
      </c>
      <c r="E22" s="74">
        <v>52586</v>
      </c>
      <c r="F22" s="74">
        <v>175</v>
      </c>
      <c r="G22" s="74">
        <v>457</v>
      </c>
    </row>
    <row r="23" spans="1:7" ht="17.25" customHeight="1">
      <c r="A23" s="72" t="s">
        <v>98</v>
      </c>
      <c r="B23" s="74">
        <v>166587</v>
      </c>
      <c r="C23" s="74">
        <v>165225</v>
      </c>
      <c r="D23" s="74">
        <v>0</v>
      </c>
      <c r="E23" s="74">
        <v>1210</v>
      </c>
      <c r="F23" s="74">
        <v>0</v>
      </c>
      <c r="G23" s="74">
        <v>152</v>
      </c>
    </row>
    <row r="24" spans="1:7" ht="17.25" customHeight="1">
      <c r="A24" s="76" t="s">
        <v>99</v>
      </c>
      <c r="B24" s="74">
        <v>7079</v>
      </c>
      <c r="C24" s="74">
        <v>7079</v>
      </c>
      <c r="D24" s="74">
        <v>0</v>
      </c>
      <c r="E24" s="74">
        <v>0</v>
      </c>
      <c r="F24" s="74">
        <v>0</v>
      </c>
      <c r="G24" s="74">
        <v>0</v>
      </c>
    </row>
    <row r="25" spans="1:7" ht="21.75" customHeight="1">
      <c r="A25" s="148" t="s">
        <v>137</v>
      </c>
      <c r="B25" s="78"/>
      <c r="C25" s="78"/>
      <c r="D25" s="78"/>
      <c r="E25" s="78"/>
      <c r="F25" s="78"/>
      <c r="G25" s="78"/>
    </row>
    <row r="26" spans="1:7" ht="31.5">
      <c r="A26" s="79"/>
      <c r="B26" s="89" t="s">
        <v>28</v>
      </c>
      <c r="C26" s="90" t="s">
        <v>102</v>
      </c>
      <c r="D26" s="90" t="s">
        <v>103</v>
      </c>
      <c r="E26" s="90" t="s">
        <v>104</v>
      </c>
      <c r="F26" s="90" t="s">
        <v>105</v>
      </c>
      <c r="G26" s="90" t="s">
        <v>106</v>
      </c>
    </row>
    <row r="27" spans="1:7" ht="15">
      <c r="A27" s="91" t="s">
        <v>115</v>
      </c>
      <c r="B27" s="73">
        <v>1938268</v>
      </c>
      <c r="C27" s="73">
        <v>1316104</v>
      </c>
      <c r="D27" s="73">
        <v>29874</v>
      </c>
      <c r="E27" s="73">
        <v>555954</v>
      </c>
      <c r="F27" s="73">
        <v>3689</v>
      </c>
      <c r="G27" s="73">
        <v>32646</v>
      </c>
    </row>
    <row r="28" spans="1:7" ht="15">
      <c r="A28" s="72" t="s">
        <v>79</v>
      </c>
      <c r="B28" s="74">
        <v>650361</v>
      </c>
      <c r="C28" s="74">
        <v>466161</v>
      </c>
      <c r="D28" s="74">
        <v>10497</v>
      </c>
      <c r="E28" s="74">
        <v>155667</v>
      </c>
      <c r="F28" s="74">
        <v>365</v>
      </c>
      <c r="G28" s="74">
        <v>17672</v>
      </c>
    </row>
    <row r="29" spans="1:7" ht="15">
      <c r="A29" s="72" t="s">
        <v>80</v>
      </c>
      <c r="B29" s="74">
        <v>50842</v>
      </c>
      <c r="C29" s="74">
        <v>33588</v>
      </c>
      <c r="D29" s="74">
        <v>138</v>
      </c>
      <c r="E29" s="74">
        <v>16670</v>
      </c>
      <c r="F29" s="74">
        <v>445</v>
      </c>
      <c r="G29" s="74">
        <v>0</v>
      </c>
    </row>
    <row r="30" spans="1:7" ht="15">
      <c r="A30" s="72" t="s">
        <v>81</v>
      </c>
      <c r="B30" s="74">
        <v>119607</v>
      </c>
      <c r="C30" s="74">
        <v>65215</v>
      </c>
      <c r="D30" s="74">
        <v>2375</v>
      </c>
      <c r="E30" s="74">
        <v>49566</v>
      </c>
      <c r="F30" s="74">
        <v>780</v>
      </c>
      <c r="G30" s="74">
        <v>1671</v>
      </c>
    </row>
    <row r="31" spans="1:7" ht="30">
      <c r="A31" s="75" t="s">
        <v>82</v>
      </c>
      <c r="B31" s="74">
        <v>6229</v>
      </c>
      <c r="C31" s="74">
        <v>5414</v>
      </c>
      <c r="D31" s="74">
        <v>98</v>
      </c>
      <c r="E31" s="74">
        <v>717</v>
      </c>
      <c r="F31" s="74">
        <v>0</v>
      </c>
      <c r="G31" s="74">
        <v>0</v>
      </c>
    </row>
    <row r="32" spans="1:7" ht="30">
      <c r="A32" s="72" t="s">
        <v>83</v>
      </c>
      <c r="B32" s="74">
        <v>3273</v>
      </c>
      <c r="C32" s="74">
        <v>2657</v>
      </c>
      <c r="D32" s="74">
        <v>0</v>
      </c>
      <c r="E32" s="74">
        <v>616</v>
      </c>
      <c r="F32" s="74">
        <v>0</v>
      </c>
      <c r="G32" s="74">
        <v>0</v>
      </c>
    </row>
    <row r="33" spans="1:7" ht="15">
      <c r="A33" s="72" t="s">
        <v>84</v>
      </c>
      <c r="B33" s="74">
        <v>351559</v>
      </c>
      <c r="C33" s="74">
        <v>318298</v>
      </c>
      <c r="D33" s="74">
        <v>1724</v>
      </c>
      <c r="E33" s="74">
        <v>31503</v>
      </c>
      <c r="F33" s="74">
        <v>0</v>
      </c>
      <c r="G33" s="74">
        <v>35</v>
      </c>
    </row>
    <row r="34" spans="1:7" ht="30">
      <c r="A34" s="76" t="s">
        <v>85</v>
      </c>
      <c r="B34" s="74">
        <v>212857</v>
      </c>
      <c r="C34" s="74">
        <v>58508</v>
      </c>
      <c r="D34" s="74">
        <v>7662</v>
      </c>
      <c r="E34" s="74">
        <v>136347</v>
      </c>
      <c r="F34" s="74">
        <v>834</v>
      </c>
      <c r="G34" s="74">
        <v>9507</v>
      </c>
    </row>
    <row r="35" spans="1:7" ht="15">
      <c r="A35" s="72" t="s">
        <v>86</v>
      </c>
      <c r="B35" s="74">
        <v>139343</v>
      </c>
      <c r="C35" s="74">
        <v>48887</v>
      </c>
      <c r="D35" s="74">
        <v>1690</v>
      </c>
      <c r="E35" s="74">
        <v>87459</v>
      </c>
      <c r="F35" s="74">
        <v>940</v>
      </c>
      <c r="G35" s="74">
        <v>367</v>
      </c>
    </row>
    <row r="36" spans="1:7" ht="30">
      <c r="A36" s="72" t="s">
        <v>87</v>
      </c>
      <c r="B36" s="74">
        <v>45034</v>
      </c>
      <c r="C36" s="74">
        <v>23881</v>
      </c>
      <c r="D36" s="74">
        <v>1332</v>
      </c>
      <c r="E36" s="74">
        <v>17191</v>
      </c>
      <c r="F36" s="74">
        <v>0</v>
      </c>
      <c r="G36" s="74">
        <v>2630</v>
      </c>
    </row>
    <row r="37" spans="1:7" ht="15">
      <c r="A37" s="72" t="s">
        <v>88</v>
      </c>
      <c r="B37" s="74">
        <v>6697</v>
      </c>
      <c r="C37" s="74">
        <v>5434</v>
      </c>
      <c r="D37" s="74">
        <v>152</v>
      </c>
      <c r="E37" s="74">
        <v>1111</v>
      </c>
      <c r="F37" s="74">
        <v>0</v>
      </c>
      <c r="G37" s="74">
        <v>0</v>
      </c>
    </row>
    <row r="38" spans="1:7" ht="15">
      <c r="A38" s="72" t="s">
        <v>89</v>
      </c>
      <c r="B38" s="74">
        <v>20503</v>
      </c>
      <c r="C38" s="74">
        <v>9208</v>
      </c>
      <c r="D38" s="74">
        <v>415</v>
      </c>
      <c r="E38" s="74">
        <v>10428</v>
      </c>
      <c r="F38" s="74">
        <v>258</v>
      </c>
      <c r="G38" s="74">
        <v>194</v>
      </c>
    </row>
    <row r="39" spans="1:7" ht="15">
      <c r="A39" s="72" t="s">
        <v>90</v>
      </c>
      <c r="B39" s="74">
        <v>2917</v>
      </c>
      <c r="C39" s="74">
        <v>1223</v>
      </c>
      <c r="D39" s="74">
        <v>0</v>
      </c>
      <c r="E39" s="74">
        <v>1695</v>
      </c>
      <c r="F39" s="74">
        <v>0</v>
      </c>
      <c r="G39" s="74">
        <v>0</v>
      </c>
    </row>
    <row r="40" spans="1:7" ht="30">
      <c r="A40" s="75" t="s">
        <v>91</v>
      </c>
      <c r="B40" s="74">
        <v>15698</v>
      </c>
      <c r="C40" s="74">
        <v>7064</v>
      </c>
      <c r="D40" s="74">
        <v>1576</v>
      </c>
      <c r="E40" s="74">
        <v>6891</v>
      </c>
      <c r="F40" s="74">
        <v>0</v>
      </c>
      <c r="G40" s="74">
        <v>167</v>
      </c>
    </row>
    <row r="41" spans="1:7" ht="30">
      <c r="A41" s="75" t="s">
        <v>92</v>
      </c>
      <c r="B41" s="74">
        <v>51373</v>
      </c>
      <c r="C41" s="74">
        <v>46743</v>
      </c>
      <c r="D41" s="74">
        <v>50</v>
      </c>
      <c r="E41" s="74">
        <v>4580</v>
      </c>
      <c r="F41" s="74">
        <v>0</v>
      </c>
      <c r="G41" s="74">
        <v>0</v>
      </c>
    </row>
    <row r="42" spans="1:7" ht="15">
      <c r="A42" s="72" t="s">
        <v>93</v>
      </c>
      <c r="B42" s="74">
        <v>47668</v>
      </c>
      <c r="C42" s="74">
        <v>47546</v>
      </c>
      <c r="D42" s="74">
        <v>123</v>
      </c>
      <c r="E42" s="74">
        <v>0</v>
      </c>
      <c r="F42" s="74">
        <v>0</v>
      </c>
      <c r="G42" s="74">
        <v>0</v>
      </c>
    </row>
    <row r="43" spans="1:7" ht="15">
      <c r="A43" s="72" t="s">
        <v>94</v>
      </c>
      <c r="B43" s="74">
        <v>55189</v>
      </c>
      <c r="C43" s="74">
        <v>53650</v>
      </c>
      <c r="D43" s="74">
        <v>531</v>
      </c>
      <c r="E43" s="74">
        <v>935</v>
      </c>
      <c r="F43" s="74">
        <v>0</v>
      </c>
      <c r="G43" s="74">
        <v>74</v>
      </c>
    </row>
    <row r="44" spans="1:7" ht="30">
      <c r="A44" s="75" t="s">
        <v>95</v>
      </c>
      <c r="B44" s="74">
        <v>24812</v>
      </c>
      <c r="C44" s="74">
        <v>24006</v>
      </c>
      <c r="D44" s="74">
        <v>0</v>
      </c>
      <c r="E44" s="74">
        <v>806</v>
      </c>
      <c r="F44" s="74">
        <v>0</v>
      </c>
      <c r="G44" s="74">
        <v>0</v>
      </c>
    </row>
    <row r="45" spans="1:7" ht="15">
      <c r="A45" s="72" t="s">
        <v>96</v>
      </c>
      <c r="B45" s="74">
        <v>7965</v>
      </c>
      <c r="C45" s="74">
        <v>5973</v>
      </c>
      <c r="D45" s="74">
        <v>98</v>
      </c>
      <c r="E45" s="74">
        <v>1805</v>
      </c>
      <c r="F45" s="74">
        <v>0</v>
      </c>
      <c r="G45" s="74">
        <v>89</v>
      </c>
    </row>
    <row r="46" spans="1:7" ht="15">
      <c r="A46" s="72" t="s">
        <v>97</v>
      </c>
      <c r="B46" s="74">
        <v>57361</v>
      </c>
      <c r="C46" s="74">
        <v>24344</v>
      </c>
      <c r="D46" s="74">
        <v>1416</v>
      </c>
      <c r="E46" s="74">
        <v>31294</v>
      </c>
      <c r="F46" s="74">
        <v>67</v>
      </c>
      <c r="G46" s="74">
        <v>240</v>
      </c>
    </row>
    <row r="47" spans="1:7" ht="15">
      <c r="A47" s="72" t="s">
        <v>98</v>
      </c>
      <c r="B47" s="74">
        <v>64620</v>
      </c>
      <c r="C47" s="74">
        <v>63947</v>
      </c>
      <c r="D47" s="74">
        <v>0</v>
      </c>
      <c r="E47" s="74">
        <v>673</v>
      </c>
      <c r="F47" s="74">
        <v>0</v>
      </c>
      <c r="G47" s="74">
        <v>0</v>
      </c>
    </row>
    <row r="48" spans="1:7" ht="30">
      <c r="A48" s="76" t="s">
        <v>99</v>
      </c>
      <c r="B48" s="74">
        <v>4359</v>
      </c>
      <c r="C48" s="74">
        <v>4359</v>
      </c>
      <c r="D48" s="74">
        <v>0</v>
      </c>
      <c r="E48" s="74">
        <v>0</v>
      </c>
      <c r="F48" s="74">
        <v>0</v>
      </c>
      <c r="G48" s="74">
        <v>0</v>
      </c>
    </row>
    <row r="49" spans="1:7" ht="15">
      <c r="A49" s="149" t="s">
        <v>138</v>
      </c>
      <c r="B49" s="150"/>
      <c r="C49" s="150"/>
      <c r="D49" s="150"/>
      <c r="E49" s="150"/>
      <c r="F49" s="150"/>
      <c r="G49" s="150"/>
    </row>
    <row r="50" spans="1:7" ht="31.5">
      <c r="A50" s="79"/>
      <c r="B50" s="89" t="s">
        <v>28</v>
      </c>
      <c r="C50" s="90" t="s">
        <v>102</v>
      </c>
      <c r="D50" s="90" t="s">
        <v>103</v>
      </c>
      <c r="E50" s="90" t="s">
        <v>104</v>
      </c>
      <c r="F50" s="90" t="s">
        <v>105</v>
      </c>
      <c r="G50" s="90" t="s">
        <v>106</v>
      </c>
    </row>
    <row r="51" spans="1:7" ht="15">
      <c r="A51" s="91" t="s">
        <v>116</v>
      </c>
      <c r="B51" s="73">
        <v>1522592</v>
      </c>
      <c r="C51" s="73">
        <v>976871</v>
      </c>
      <c r="D51" s="73">
        <v>16348</v>
      </c>
      <c r="E51" s="73">
        <v>412904</v>
      </c>
      <c r="F51" s="73">
        <v>2102</v>
      </c>
      <c r="G51" s="73">
        <v>114366</v>
      </c>
    </row>
    <row r="52" spans="1:7" ht="15">
      <c r="A52" s="72" t="s">
        <v>79</v>
      </c>
      <c r="B52" s="74">
        <v>749546</v>
      </c>
      <c r="C52" s="74">
        <v>582409</v>
      </c>
      <c r="D52" s="74">
        <v>4147</v>
      </c>
      <c r="E52" s="74">
        <v>89415</v>
      </c>
      <c r="F52" s="74">
        <v>1495</v>
      </c>
      <c r="G52" s="74">
        <v>72080</v>
      </c>
    </row>
    <row r="53" spans="1:7" ht="15">
      <c r="A53" s="72" t="s">
        <v>80</v>
      </c>
      <c r="B53" s="74">
        <v>6537</v>
      </c>
      <c r="C53" s="74">
        <v>3533</v>
      </c>
      <c r="D53" s="74">
        <v>98</v>
      </c>
      <c r="E53" s="74">
        <v>2437</v>
      </c>
      <c r="F53" s="74">
        <v>148</v>
      </c>
      <c r="G53" s="74">
        <v>321</v>
      </c>
    </row>
    <row r="54" spans="1:7" ht="15">
      <c r="A54" s="72" t="s">
        <v>81</v>
      </c>
      <c r="B54" s="74">
        <v>81947</v>
      </c>
      <c r="C54" s="74">
        <v>23193</v>
      </c>
      <c r="D54" s="74">
        <v>665</v>
      </c>
      <c r="E54" s="74">
        <v>53586</v>
      </c>
      <c r="F54" s="74">
        <v>0</v>
      </c>
      <c r="G54" s="74">
        <v>4504</v>
      </c>
    </row>
    <row r="55" spans="1:7" ht="30">
      <c r="A55" s="75" t="s">
        <v>82</v>
      </c>
      <c r="B55" s="74">
        <v>866</v>
      </c>
      <c r="C55" s="74">
        <v>866</v>
      </c>
      <c r="D55" s="74">
        <v>0</v>
      </c>
      <c r="E55" s="74">
        <v>0</v>
      </c>
      <c r="F55" s="74">
        <v>0</v>
      </c>
      <c r="G55" s="74">
        <v>0</v>
      </c>
    </row>
    <row r="56" spans="1:7" ht="30">
      <c r="A56" s="72" t="s">
        <v>83</v>
      </c>
      <c r="B56" s="74">
        <v>3774</v>
      </c>
      <c r="C56" s="74">
        <v>2328</v>
      </c>
      <c r="D56" s="74">
        <v>0</v>
      </c>
      <c r="E56" s="74">
        <v>1445</v>
      </c>
      <c r="F56" s="74">
        <v>0</v>
      </c>
      <c r="G56" s="74">
        <v>0</v>
      </c>
    </row>
    <row r="57" spans="1:7" ht="15">
      <c r="A57" s="72" t="s">
        <v>84</v>
      </c>
      <c r="B57" s="74">
        <v>84162</v>
      </c>
      <c r="C57" s="74">
        <v>78305</v>
      </c>
      <c r="D57" s="74">
        <v>476</v>
      </c>
      <c r="E57" s="74">
        <v>2719</v>
      </c>
      <c r="F57" s="74">
        <v>254</v>
      </c>
      <c r="G57" s="74">
        <v>2408</v>
      </c>
    </row>
    <row r="58" spans="1:7" ht="30">
      <c r="A58" s="76" t="s">
        <v>85</v>
      </c>
      <c r="B58" s="74">
        <v>253711</v>
      </c>
      <c r="C58" s="74">
        <v>19506</v>
      </c>
      <c r="D58" s="74">
        <v>4888</v>
      </c>
      <c r="E58" s="74">
        <v>201904</v>
      </c>
      <c r="F58" s="74">
        <v>0</v>
      </c>
      <c r="G58" s="74">
        <v>27413</v>
      </c>
    </row>
    <row r="59" spans="1:7" ht="15">
      <c r="A59" s="72" t="s">
        <v>86</v>
      </c>
      <c r="B59" s="74">
        <v>6917</v>
      </c>
      <c r="C59" s="74">
        <v>5110</v>
      </c>
      <c r="D59" s="74">
        <v>0</v>
      </c>
      <c r="E59" s="74">
        <v>1807</v>
      </c>
      <c r="F59" s="74">
        <v>0</v>
      </c>
      <c r="G59" s="74">
        <v>0</v>
      </c>
    </row>
    <row r="60" spans="1:7" ht="30">
      <c r="A60" s="72" t="s">
        <v>87</v>
      </c>
      <c r="B60" s="74">
        <v>46461</v>
      </c>
      <c r="C60" s="74">
        <v>10994</v>
      </c>
      <c r="D60" s="74">
        <v>3263</v>
      </c>
      <c r="E60" s="74">
        <v>25576</v>
      </c>
      <c r="F60" s="74">
        <v>0</v>
      </c>
      <c r="G60" s="74">
        <v>6628</v>
      </c>
    </row>
    <row r="61" spans="1:7" ht="15">
      <c r="A61" s="72" t="s">
        <v>88</v>
      </c>
      <c r="B61" s="74">
        <v>2265</v>
      </c>
      <c r="C61" s="74">
        <v>1987</v>
      </c>
      <c r="D61" s="74">
        <v>0</v>
      </c>
      <c r="E61" s="74">
        <v>206</v>
      </c>
      <c r="F61" s="74">
        <v>0</v>
      </c>
      <c r="G61" s="74">
        <v>72</v>
      </c>
    </row>
    <row r="62" spans="1:7" ht="15">
      <c r="A62" s="72" t="s">
        <v>89</v>
      </c>
      <c r="B62" s="74">
        <v>15225</v>
      </c>
      <c r="C62" s="74">
        <v>8516</v>
      </c>
      <c r="D62" s="74">
        <v>122</v>
      </c>
      <c r="E62" s="74">
        <v>6226</v>
      </c>
      <c r="F62" s="74">
        <v>0</v>
      </c>
      <c r="G62" s="74">
        <v>361</v>
      </c>
    </row>
    <row r="63" spans="1:7" ht="15">
      <c r="A63" s="72" t="s">
        <v>90</v>
      </c>
      <c r="B63" s="74">
        <v>1180</v>
      </c>
      <c r="C63" s="74">
        <v>724</v>
      </c>
      <c r="D63" s="74">
        <v>65</v>
      </c>
      <c r="E63" s="74">
        <v>391</v>
      </c>
      <c r="F63" s="74">
        <v>0</v>
      </c>
      <c r="G63" s="74">
        <v>0</v>
      </c>
    </row>
    <row r="64" spans="1:7" ht="30">
      <c r="A64" s="75" t="s">
        <v>91</v>
      </c>
      <c r="B64" s="74">
        <v>5551</v>
      </c>
      <c r="C64" s="74">
        <v>3019</v>
      </c>
      <c r="D64" s="74">
        <v>91</v>
      </c>
      <c r="E64" s="74">
        <v>2367</v>
      </c>
      <c r="F64" s="74">
        <v>0</v>
      </c>
      <c r="G64" s="74">
        <v>74</v>
      </c>
    </row>
    <row r="65" spans="1:7" ht="30">
      <c r="A65" s="75" t="s">
        <v>92</v>
      </c>
      <c r="B65" s="74">
        <v>17841</v>
      </c>
      <c r="C65" s="74">
        <v>16706</v>
      </c>
      <c r="D65" s="74">
        <v>137</v>
      </c>
      <c r="E65" s="74">
        <v>860</v>
      </c>
      <c r="F65" s="74">
        <v>0</v>
      </c>
      <c r="G65" s="74">
        <v>137</v>
      </c>
    </row>
    <row r="66" spans="1:7" ht="15">
      <c r="A66" s="72" t="s">
        <v>93</v>
      </c>
      <c r="B66" s="74">
        <v>17681</v>
      </c>
      <c r="C66" s="74">
        <v>17666</v>
      </c>
      <c r="D66" s="74">
        <v>0</v>
      </c>
      <c r="E66" s="74">
        <v>14</v>
      </c>
      <c r="F66" s="74">
        <v>0</v>
      </c>
      <c r="G66" s="74">
        <v>0</v>
      </c>
    </row>
    <row r="67" spans="1:7" ht="15">
      <c r="A67" s="72" t="s">
        <v>94</v>
      </c>
      <c r="B67" s="74">
        <v>52435</v>
      </c>
      <c r="C67" s="74">
        <v>51536</v>
      </c>
      <c r="D67" s="74">
        <v>321</v>
      </c>
      <c r="E67" s="74">
        <v>578</v>
      </c>
      <c r="F67" s="74">
        <v>0</v>
      </c>
      <c r="G67" s="74">
        <v>0</v>
      </c>
    </row>
    <row r="68" spans="1:7" ht="30">
      <c r="A68" s="75" t="s">
        <v>95</v>
      </c>
      <c r="B68" s="74">
        <v>31172</v>
      </c>
      <c r="C68" s="74">
        <v>29973</v>
      </c>
      <c r="D68" s="74">
        <v>395</v>
      </c>
      <c r="E68" s="74">
        <v>707</v>
      </c>
      <c r="F68" s="74">
        <v>98</v>
      </c>
      <c r="G68" s="74">
        <v>0</v>
      </c>
    </row>
    <row r="69" spans="1:7" ht="15">
      <c r="A69" s="72" t="s">
        <v>96</v>
      </c>
      <c r="B69" s="74">
        <v>1750</v>
      </c>
      <c r="C69" s="74">
        <v>815</v>
      </c>
      <c r="D69" s="74">
        <v>99</v>
      </c>
      <c r="E69" s="74">
        <v>836</v>
      </c>
      <c r="F69" s="74">
        <v>0</v>
      </c>
      <c r="G69" s="74">
        <v>0</v>
      </c>
    </row>
    <row r="70" spans="1:7" ht="15">
      <c r="A70" s="72" t="s">
        <v>97</v>
      </c>
      <c r="B70" s="74">
        <v>38883</v>
      </c>
      <c r="C70" s="74">
        <v>15686</v>
      </c>
      <c r="D70" s="74">
        <v>1580</v>
      </c>
      <c r="E70" s="74">
        <v>21292</v>
      </c>
      <c r="F70" s="74">
        <v>108</v>
      </c>
      <c r="G70" s="74">
        <v>217</v>
      </c>
    </row>
    <row r="71" spans="1:7" ht="15">
      <c r="A71" s="72" t="s">
        <v>98</v>
      </c>
      <c r="B71" s="74">
        <v>101967</v>
      </c>
      <c r="C71" s="74">
        <v>101278</v>
      </c>
      <c r="D71" s="74">
        <v>0</v>
      </c>
      <c r="E71" s="74">
        <v>537</v>
      </c>
      <c r="F71" s="74">
        <v>0</v>
      </c>
      <c r="G71" s="74">
        <v>152</v>
      </c>
    </row>
    <row r="72" spans="1:7" ht="30">
      <c r="A72" s="76" t="s">
        <v>99</v>
      </c>
      <c r="B72" s="74">
        <v>2719</v>
      </c>
      <c r="C72" s="74">
        <v>2719</v>
      </c>
      <c r="D72" s="74">
        <v>0</v>
      </c>
      <c r="E72" s="74">
        <v>0</v>
      </c>
      <c r="F72" s="74">
        <v>0</v>
      </c>
      <c r="G72" s="74">
        <v>0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Farhad Mehran</dc:creator>
  <cp:keywords/>
  <dc:description/>
  <cp:lastModifiedBy>Fidele NGIRINSHUTI</cp:lastModifiedBy>
  <dcterms:created xsi:type="dcterms:W3CDTF">2016-04-15T09:42:07Z</dcterms:created>
  <dcterms:modified xsi:type="dcterms:W3CDTF">2021-02-02T14:33:43Z</dcterms:modified>
  <cp:category/>
  <cp:version/>
  <cp:contentType/>
  <cp:contentStatus/>
</cp:coreProperties>
</file>