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872" activeTab="0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<sst xmlns="http://schemas.openxmlformats.org/spreadsheetml/2006/main" count="493" uniqueCount="225">
  <si>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</si>
  <si>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</si>
  <si>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</si>
  <si>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</si>
  <si>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</si>
  <si>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</si>
  <si>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</si>
  <si>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</si>
  <si>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</si>
  <si>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</si>
  <si>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</si>
  <si>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</si>
  <si>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</si>
  <si>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</si>
  <si>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</si>
  <si>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</si>
  <si>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</si>
  <si>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</si>
  <si>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</si>
  <si>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</si>
  <si>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</si>
  <si>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</si>
  <si>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</si>
  <si>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</si>
  <si>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</si>
  <si>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</si>
  <si>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</si>
  <si>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</si>
  <si>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</si>
  <si>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</si>
  <si>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</si>
  <si>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</si>
  <si>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</si>
  <si>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</si>
  <si>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</si>
  <si>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</si>
  <si>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</si>
  <si>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</si>
  <si>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</si>
  <si>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</si>
  <si>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</si>
  <si>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</si>
  <si>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</si>
  <si>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</si>
  <si>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</si>
  <si>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</si>
  <si>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</si>
  <si>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</si>
  <si>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</si>
  <si>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</si>
  <si>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</si>
  <si>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</si>
  <si>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</si>
  <si>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</si>
  <si>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</si>
  <si>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</si>
  <si>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</si>
  <si>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</si>
  <si>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</si>
  <si>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</si>
  <si>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</si>
  <si>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</si>
  <si>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</si>
  <si>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</si>
  <si>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</si>
  <si>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</si>
  <si>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</si>
  <si>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</si>
  <si>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</si>
  <si>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</si>
  <si>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</si>
  <si>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</si>
  <si>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</si>
  <si>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</si>
  <si>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</si>
  <si>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</si>
  <si>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</si>
  <si>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</si>
  <si>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</si>
  <si>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</si>
  <si>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</si>
  <si>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</si>
  <si>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</si>
  <si>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</si>
  <si>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</si>
  <si>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</si>
  <si>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</si>
  <si>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</si>
  <si>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</si>
  <si>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</si>
  <si>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</si>
  <si>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</si>
  <si>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</si>
  <si>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</si>
  <si>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</si>
  <si>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</si>
  <si>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</si>
  <si>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</si>
  <si>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</si>
  <si>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</si>
  <si>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</si>
  <si>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</si>
  <si>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</si>
  <si>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</si>
  <si>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</si>
  <si>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</si>
  <si>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</si>
  <si>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</si>
  <si>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</si>
  <si>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</si>
  <si>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</si>
  <si>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</si>
  <si>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</si>
  <si>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</si>
  <si>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</si>
  <si>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</si>
  <si>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</si>
  <si>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</si>
  <si>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</si>
  <si>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</si>
  <si>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</si>
  <si>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</si>
  <si>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</si>
  <si>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</si>
  <si>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</si>
  <si>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</si>
  <si>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</si>
  <si>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</si>
  <si>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</si>
  <si>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</si>
  <si>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</si>
  <si>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</si>
  <si>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</si>
  <si>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</si>
  <si>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</si>
  <si>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</si>
  <si>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</si>
  <si>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</si>
  <si>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</si>
  <si>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</si>
  <si>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</si>
  <si>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</si>
  <si>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</si>
  <si>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</si>
  <si>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</si>
  <si>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</si>
  <si>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</si>
  <si>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</si>
  <si>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</si>
  <si>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</si>
  <si>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</si>
  <si>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</si>
  <si>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</si>
  <si>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</si>
  <si>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</si>
  <si>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</si>
  <si>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</si>
  <si>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</si>
  <si>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</si>
  <si>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</si>
  <si>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</si>
  <si>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</si>
  <si>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</si>
  <si>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</si>
  <si>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</si>
  <si>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</si>
  <si>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</si>
  <si>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</si>
  <si>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</si>
  <si>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</si>
  <si>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</si>
  <si>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</si>
  <si>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</si>
  <si>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</si>
  <si>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</si>
  <si>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</si>
  <si>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</si>
  <si>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</si>
  <si>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</si>
  <si>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</si>
  <si>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</si>
  <si>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</si>
  <si>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</si>
  <si>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</si>
  <si>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</si>
  <si>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</si>
  <si>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</si>
  <si>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</si>
  <si>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</si>
  <si>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</si>
  <si>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</si>
  <si>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</si>
  <si>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</si>
  <si>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</si>
  <si>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</si>
  <si>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</si>
  <si>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</si>
  <si>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</si>
  <si>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</si>
  <si>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</si>
  <si>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</si>
  <si>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B.1: Summary labour force indicators, November-21 (Q4)</t>
  </si>
  <si>
    <t>Table B.4: Population 16 years old and over by labour force status, sex, age group, and urban/rural area, November-21 (Q4)</t>
  </si>
  <si>
    <t>Table B.2: Population by sex, age group and urban/rural area, November-21 (Q4)</t>
  </si>
  <si>
    <t>Table B.3: Households by household size, sex of head of household and urban/rural area, November-21 (Q4)</t>
  </si>
  <si>
    <t>Table B.5: Population 16 years old and over by labour force status and level of educational attainment , November-21 (Q4)</t>
  </si>
  <si>
    <t>Table B.6: Population 16 years old and over by labour force status and marital status, November-21 (Q4)</t>
  </si>
  <si>
    <t>Table B.7:Employed population by sex, age group, and urban/rural area, November-21 (Q4)</t>
  </si>
  <si>
    <t>Table B.8: Employed population by sex, occupation group, and urban/rural area, November-21 (Q4)</t>
  </si>
  <si>
    <t>Table B.9: Employed population by sex, educational attainment, and urban/rural area, November-21 (Q4)</t>
  </si>
  <si>
    <t>Table B.10:Employed population by sex, branch of economic activity, and urban/rural area, November-21 (Q4)</t>
  </si>
  <si>
    <t>Table B.11: Educational attainement and field of Education by Labour market status, November-21 (Q4)</t>
  </si>
  <si>
    <t>Table B.12: Employed population by sex, status in employment, and urban/rural area, November-21 (Q4)</t>
  </si>
  <si>
    <t>Table B.13: Employed population by sex, hours usually worked per week at all jobs, and urban/rural area, November-21 (Q4)</t>
  </si>
  <si>
    <t>Table B.14: Youth  Population by sex, and residential area, November-21 (Q4)</t>
  </si>
  <si>
    <t>Table B.15: Youth Unemployed by sex, duration of seeking employment, and urban/rural area, November-21 (Q4)</t>
  </si>
  <si>
    <t>Table B.16:Youth not in employment and not currently in education or training by sex, age group, and urban/rural area, November-21 (Q4)</t>
  </si>
  <si>
    <t>Table B.17:Unemployed population by sex, broad age group and urban/rural area, November-21 (Q4)</t>
  </si>
  <si>
    <t>Table B.18: Unemployed population by sex, level of educational, and urban/rural area, November-21 (Q4)</t>
  </si>
  <si>
    <t>Table B.19A: Unemployed population(who looked for a job) by sex,method of seeking employment, and urban/rural area, November-21 (Q4)</t>
  </si>
  <si>
    <t>Table B.20: Unemployed population(who looked for a job) by sex, duration of seeking employment, and urban/rural area, November-21 (Q4)</t>
  </si>
  <si>
    <t>Table B.21: Time related under employment by age group sex and area of residence, November-21 (Q4)</t>
  </si>
  <si>
    <t>52,000</t>
  </si>
  <si>
    <t>20,800</t>
  </si>
  <si>
    <t>26,000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</si>
</sst>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F&quot;#,##0;\-&quot;RF&quot;#,##0"/>
    <numFmt numFmtId="173" formatCode="&quot;RF&quot;#,##0;[Red]\-&quot;RF&quot;#,##0"/>
    <numFmt numFmtId="174" formatCode="&quot;RF&quot;#,##0.00;\-&quot;RF&quot;#,##0.00"/>
    <numFmt numFmtId="175" formatCode="&quot;RF&quot;#,##0.00;[Red]\-&quot;RF&quot;#,##0.00"/>
    <numFmt numFmtId="176" formatCode="_-&quot;RF&quot;* #,##0_-;\-&quot;RF&quot;* #,##0_-;_-&quot;RF&quot;* &quot;-&quot;_-;_-@_-"/>
    <numFmt numFmtId="177" formatCode="_-&quot;RF&quot;* #,##0.00_-;\-&quot;RF&quot;* #,##0.00_-;_-&quot;RF&quot;* &quot;-&quot;??_-;_-@_-"/>
    <numFmt numFmtId="178" formatCode="0.0%"/>
    <numFmt numFmtId="179" formatCode="###0"/>
    <numFmt numFmtId="180" formatCode="_(* #,##0_);_(* \(#,##0\);_(* &quot;-&quot;??_);_(@_)"/>
    <numFmt numFmtId="181" formatCode="#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"/>
    <numFmt numFmtId="188" formatCode="###0.00"/>
    <numFmt numFmtId="189" formatCode="####.00"/>
    <numFmt numFmtId="190" formatCode="_(* #,##0.0_);_(* \(#,##0.0\);_(* &quot;-&quot;??_);_(@_)"/>
    <numFmt numFmtId="191" formatCode="###0.0%"/>
    <numFmt numFmtId="192" formatCode="####.0%"/>
    <numFmt numFmtId="193" formatCode="#,##0.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[$-409]dddd\,\ mmmm\ dd\,\ yyyy"/>
    <numFmt numFmtId="201" formatCode="[$-409]h:mm:ss\ AM/PM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0.000%"/>
    <numFmt numFmtId="210" formatCode="[$-409]dddd\,\ mmmm\ d\,\ yyyy"/>
    <numFmt numFmtId="211" formatCode="#,##0.000"/>
    <numFmt numFmtId="212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9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180" fontId="12" fillId="0" borderId="0" xfId="42" applyNumberFormat="1" applyFont="1" applyBorder="1" applyAlignment="1">
      <alignment horizontal="right" vertical="top"/>
    </xf>
    <xf numFmtId="37" fontId="1" fillId="0" borderId="0" xfId="42" applyNumberFormat="1" applyFont="1" applyBorder="1" applyAlignment="1">
      <alignment horizontal="right" vertical="top"/>
    </xf>
    <xf numFmtId="180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80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79" fontId="6" fillId="0" borderId="0" xfId="60" applyNumberFormat="1" applyFont="1" applyFill="1" applyBorder="1" applyAlignment="1">
      <alignment horizontal="right" vertical="top"/>
      <protection/>
    </xf>
    <xf numFmtId="179" fontId="14" fillId="0" borderId="0" xfId="63" applyNumberFormat="1" applyFont="1" applyBorder="1" applyAlignment="1">
      <alignment horizontal="right" vertical="top"/>
      <protection/>
    </xf>
    <xf numFmtId="179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43" fontId="14" fillId="0" borderId="0" xfId="42" applyFont="1" applyBorder="1" applyAlignment="1">
      <alignment horizontal="right" vertical="top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Font="1" applyBorder="1" applyAlignment="1">
      <alignment/>
    </xf>
    <xf numFmtId="180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58" fillId="0" borderId="11" xfId="42" applyNumberFormat="1" applyFont="1" applyBorder="1" applyAlignment="1">
      <alignment/>
    </xf>
    <xf numFmtId="180" fontId="12" fillId="0" borderId="11" xfId="42" applyNumberFormat="1" applyFont="1" applyBorder="1" applyAlignment="1">
      <alignment horizontal="right" vertical="top"/>
    </xf>
    <xf numFmtId="180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80" fontId="12" fillId="0" borderId="11" xfId="42" applyNumberFormat="1" applyFont="1" applyBorder="1" applyAlignment="1">
      <alignment horizontal="right"/>
    </xf>
    <xf numFmtId="180" fontId="58" fillId="0" borderId="11" xfId="42" applyNumberFormat="1" applyFont="1" applyBorder="1" applyAlignment="1">
      <alignment/>
    </xf>
    <xf numFmtId="182" fontId="38" fillId="0" borderId="11" xfId="68" applyNumberFormat="1" applyFont="1" applyBorder="1" applyAlignment="1">
      <alignment/>
    </xf>
    <xf numFmtId="182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82" fontId="37" fillId="0" borderId="11" xfId="68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42" applyNumberFormat="1" applyFont="1" applyFill="1" applyBorder="1" applyAlignment="1">
      <alignment/>
    </xf>
    <xf numFmtId="182" fontId="37" fillId="34" borderId="11" xfId="68" applyNumberFormat="1" applyFont="1" applyFill="1" applyBorder="1" applyAlignment="1">
      <alignment/>
    </xf>
    <xf numFmtId="182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0" fontId="12" fillId="0" borderId="11" xfId="42" applyNumberFormat="1" applyFont="1" applyFill="1" applyBorder="1" applyAlignment="1">
      <alignment horizontal="right" vertical="top"/>
    </xf>
    <xf numFmtId="182" fontId="38" fillId="0" borderId="11" xfId="68" applyNumberFormat="1" applyFont="1" applyBorder="1" applyAlignment="1">
      <alignment/>
    </xf>
    <xf numFmtId="180" fontId="0" fillId="34" borderId="11" xfId="42" applyNumberFormat="1" applyFont="1" applyFill="1" applyBorder="1" applyAlignment="1">
      <alignment/>
    </xf>
    <xf numFmtId="180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80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80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80" fontId="0" fillId="36" borderId="15" xfId="42" applyNumberFormat="1" applyFont="1" applyFill="1" applyBorder="1" applyAlignment="1">
      <alignment horizontal="center"/>
    </xf>
    <xf numFmtId="180" fontId="0" fillId="36" borderId="10" xfId="42" applyNumberFormat="1" applyFont="1" applyFill="1" applyBorder="1" applyAlignment="1">
      <alignment horizontal="center"/>
    </xf>
    <xf numFmtId="180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80" fontId="0" fillId="36" borderId="11" xfId="42" applyNumberFormat="1" applyFont="1" applyFill="1" applyBorder="1" applyAlignment="1">
      <alignment horizontal="center" vertical="center"/>
    </xf>
    <xf numFmtId="180" fontId="0" fillId="36" borderId="11" xfId="42" applyNumberFormat="1" applyFont="1" applyFill="1" applyBorder="1" applyAlignment="1">
      <alignment horizontal="center"/>
    </xf>
    <xf numFmtId="180" fontId="0" fillId="36" borderId="17" xfId="42" applyNumberFormat="1" applyFont="1" applyFill="1" applyBorder="1" applyAlignment="1">
      <alignment horizontal="center"/>
    </xf>
    <xf numFmtId="180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0" fillId="36" borderId="17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4" t="s">
        <v>70</v>
      </c>
      <c r="B1" s="164"/>
    </row>
    <row r="2" spans="1:2" ht="15">
      <c r="A2" s="28"/>
      <c r="B2" s="16" t="s">
        <v>176</v>
      </c>
    </row>
    <row r="3" spans="1:2" ht="15">
      <c r="A3" s="17">
        <v>1</v>
      </c>
      <c r="B3" s="18" t="s">
        <v>201</v>
      </c>
    </row>
    <row r="4" spans="1:2" ht="15">
      <c r="A4" s="19"/>
      <c r="B4" s="16" t="s">
        <v>67</v>
      </c>
    </row>
    <row r="5" spans="1:2" ht="15">
      <c r="A5" s="17">
        <v>2</v>
      </c>
      <c r="B5" s="18" t="s">
        <v>203</v>
      </c>
    </row>
    <row r="6" spans="1:2" ht="15">
      <c r="A6" s="17">
        <v>3</v>
      </c>
      <c r="B6" s="18" t="s">
        <v>204</v>
      </c>
    </row>
    <row r="7" spans="1:2" ht="15">
      <c r="A7" s="19"/>
      <c r="B7" s="16" t="s">
        <v>3</v>
      </c>
    </row>
    <row r="8" spans="1:2" s="54" customFormat="1" ht="15">
      <c r="A8" s="17">
        <v>4</v>
      </c>
      <c r="B8" s="18" t="s">
        <v>202</v>
      </c>
    </row>
    <row r="9" spans="1:2" ht="15">
      <c r="A9" s="17">
        <v>5</v>
      </c>
      <c r="B9" s="18" t="s">
        <v>205</v>
      </c>
    </row>
    <row r="10" spans="1:2" ht="15">
      <c r="A10" s="19"/>
      <c r="B10" s="16" t="s">
        <v>68</v>
      </c>
    </row>
    <row r="11" spans="1:2" ht="15">
      <c r="A11" s="14">
        <v>6</v>
      </c>
      <c r="B11" s="20" t="s">
        <v>206</v>
      </c>
    </row>
    <row r="12" spans="1:2" ht="15">
      <c r="A12" s="19"/>
      <c r="B12" s="16" t="s">
        <v>69</v>
      </c>
    </row>
    <row r="13" spans="1:2" ht="15">
      <c r="A13" s="17">
        <v>7</v>
      </c>
      <c r="B13" s="20" t="s">
        <v>207</v>
      </c>
    </row>
    <row r="14" spans="1:2" ht="15">
      <c r="A14" s="17">
        <v>8</v>
      </c>
      <c r="B14" s="20" t="s">
        <v>208</v>
      </c>
    </row>
    <row r="15" spans="1:2" ht="15">
      <c r="A15" s="17">
        <v>9</v>
      </c>
      <c r="B15" s="20" t="s">
        <v>209</v>
      </c>
    </row>
    <row r="16" spans="1:2" ht="15">
      <c r="A16" s="17">
        <v>10</v>
      </c>
      <c r="B16" s="20" t="s">
        <v>210</v>
      </c>
    </row>
    <row r="17" spans="1:2" ht="15">
      <c r="A17" s="17">
        <v>11</v>
      </c>
      <c r="B17" s="20" t="s">
        <v>211</v>
      </c>
    </row>
    <row r="18" spans="1:2" ht="15">
      <c r="A18" s="17">
        <v>12</v>
      </c>
      <c r="B18" s="20" t="s">
        <v>212</v>
      </c>
    </row>
    <row r="19" spans="1:2" ht="15">
      <c r="A19" s="17">
        <v>13</v>
      </c>
      <c r="B19" s="20" t="s">
        <v>213</v>
      </c>
    </row>
    <row r="20" spans="1:2" ht="15">
      <c r="A20" s="19"/>
      <c r="B20" s="16" t="s">
        <v>88</v>
      </c>
    </row>
    <row r="21" spans="1:2" s="54" customFormat="1" ht="15">
      <c r="A21" s="65">
        <v>14</v>
      </c>
      <c r="B21" s="20" t="s">
        <v>214</v>
      </c>
    </row>
    <row r="22" spans="1:2" ht="15">
      <c r="A22" s="65">
        <v>15</v>
      </c>
      <c r="B22" s="20" t="s">
        <v>215</v>
      </c>
    </row>
    <row r="23" spans="1:2" ht="15">
      <c r="A23" s="65">
        <v>16</v>
      </c>
      <c r="B23" s="20" t="s">
        <v>216</v>
      </c>
    </row>
    <row r="24" spans="1:2" ht="15">
      <c r="A24" s="19"/>
      <c r="B24" s="26" t="s">
        <v>89</v>
      </c>
    </row>
    <row r="25" spans="1:2" s="54" customFormat="1" ht="15">
      <c r="A25" s="65">
        <v>17</v>
      </c>
      <c r="B25" s="20" t="s">
        <v>217</v>
      </c>
    </row>
    <row r="26" spans="1:2" s="54" customFormat="1" ht="15">
      <c r="A26" s="65">
        <v>18</v>
      </c>
      <c r="B26" s="20" t="s">
        <v>218</v>
      </c>
    </row>
    <row r="27" spans="1:2" ht="15">
      <c r="A27" s="17">
        <v>19</v>
      </c>
      <c r="B27" s="20" t="s">
        <v>219</v>
      </c>
    </row>
    <row r="28" spans="1:2" ht="15">
      <c r="A28" s="17">
        <v>20</v>
      </c>
      <c r="B28" s="20" t="s">
        <v>220</v>
      </c>
    </row>
    <row r="29" spans="1:2" ht="15">
      <c r="A29" s="17">
        <v>21</v>
      </c>
      <c r="B29" s="20" t="s">
        <v>221</v>
      </c>
    </row>
    <row r="30" spans="1:2" s="64" customFormat="1" ht="15">
      <c r="A30" s="62"/>
      <c r="B30" s="63"/>
    </row>
    <row r="35" ht="14.25">
      <c r="B35" s="2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D16" sqref="D16"/>
    </sheetView>
  </sheetViews>
  <sheetFormatPr defaultColWidth="11.421875" defaultRowHeight="15"/>
  <cols>
    <col min="1" max="1" width="44.8515625" style="68" customWidth="1"/>
    <col min="2" max="2" width="11.7109375" style="36" customWidth="1"/>
    <col min="3" max="3" width="12.7109375" style="36" customWidth="1"/>
    <col min="4" max="6" width="11.7109375" style="36" customWidth="1"/>
    <col min="7" max="16384" width="11.421875" style="36" customWidth="1"/>
  </cols>
  <sheetData>
    <row r="1" spans="1:5" ht="21" customHeight="1">
      <c r="A1" s="200" t="s">
        <v>211</v>
      </c>
      <c r="B1" s="200"/>
      <c r="C1" s="200"/>
      <c r="D1" s="200"/>
      <c r="E1" s="200"/>
    </row>
    <row r="2" spans="1:6" ht="14.25">
      <c r="A2" s="54"/>
      <c r="B2" s="54"/>
      <c r="C2" s="54"/>
      <c r="D2" s="54"/>
      <c r="E2" s="54"/>
      <c r="F2" s="75"/>
    </row>
    <row r="3" spans="1:6" s="5" customFormat="1" ht="15" customHeight="1">
      <c r="A3" s="201" t="s">
        <v>194</v>
      </c>
      <c r="B3" s="184" t="s">
        <v>12</v>
      </c>
      <c r="C3" s="184" t="s">
        <v>13</v>
      </c>
      <c r="D3" s="184" t="s">
        <v>14</v>
      </c>
      <c r="E3" s="184" t="s">
        <v>9</v>
      </c>
      <c r="F3" s="47"/>
    </row>
    <row r="4" spans="1:6" ht="10.5" customHeight="1">
      <c r="A4" s="201"/>
      <c r="B4" s="184"/>
      <c r="C4" s="184"/>
      <c r="D4" s="184"/>
      <c r="E4" s="184"/>
      <c r="F4" s="45"/>
    </row>
    <row r="5" spans="1:6" ht="14.25">
      <c r="A5" s="107" t="s">
        <v>9</v>
      </c>
      <c r="B5" s="141">
        <v>46.49737781630159</v>
      </c>
      <c r="C5" s="141">
        <v>14.537792997840782</v>
      </c>
      <c r="D5" s="142">
        <v>38.96482918585763</v>
      </c>
      <c r="E5" s="142">
        <v>100</v>
      </c>
      <c r="F5" s="43"/>
    </row>
    <row r="6" spans="1:6" ht="14.25">
      <c r="A6" s="92" t="s">
        <v>61</v>
      </c>
      <c r="B6" s="143">
        <v>47.98942161095772</v>
      </c>
      <c r="C6" s="143">
        <v>12.572269650665868</v>
      </c>
      <c r="D6" s="143">
        <v>39.43833633801386</v>
      </c>
      <c r="E6" s="144">
        <v>100</v>
      </c>
      <c r="F6" s="43"/>
    </row>
    <row r="7" spans="1:6" ht="14.25">
      <c r="A7" s="92" t="s">
        <v>56</v>
      </c>
      <c r="B7" s="143">
        <v>43.851844981447876</v>
      </c>
      <c r="C7" s="143">
        <v>15.225475132505007</v>
      </c>
      <c r="D7" s="143">
        <v>40.922720566070666</v>
      </c>
      <c r="E7" s="144">
        <v>100</v>
      </c>
      <c r="F7" s="43"/>
    </row>
    <row r="8" spans="1:6" ht="14.25">
      <c r="A8" s="92" t="s">
        <v>186</v>
      </c>
      <c r="B8" s="143">
        <v>29.40975313274013</v>
      </c>
      <c r="C8" s="143">
        <v>13.211295724299484</v>
      </c>
      <c r="D8" s="143">
        <v>57.37895114296039</v>
      </c>
      <c r="E8" s="144">
        <v>100</v>
      </c>
      <c r="F8" s="43"/>
    </row>
    <row r="9" spans="1:6" ht="14.25">
      <c r="A9" s="92" t="s">
        <v>187</v>
      </c>
      <c r="B9" s="143">
        <v>52.36413831432437</v>
      </c>
      <c r="C9" s="143">
        <v>23.383282186352215</v>
      </c>
      <c r="D9" s="143">
        <v>24.25273052387396</v>
      </c>
      <c r="E9" s="144">
        <v>100</v>
      </c>
      <c r="F9" s="43"/>
    </row>
    <row r="10" spans="1:6" ht="14.25">
      <c r="A10" s="92" t="s">
        <v>102</v>
      </c>
      <c r="B10" s="143">
        <v>74.13388172546843</v>
      </c>
      <c r="C10" s="143">
        <v>16.077492205080148</v>
      </c>
      <c r="D10" s="143">
        <v>9.788915305809603</v>
      </c>
      <c r="E10" s="144">
        <v>100</v>
      </c>
      <c r="F10" s="43"/>
    </row>
    <row r="11" spans="1:6" ht="4.5" customHeight="1">
      <c r="A11" s="92"/>
      <c r="B11" s="143"/>
      <c r="C11" s="143"/>
      <c r="D11" s="143"/>
      <c r="E11" s="92"/>
      <c r="F11" s="43"/>
    </row>
    <row r="12" spans="1:6" ht="15" customHeight="1">
      <c r="A12" s="199" t="s">
        <v>193</v>
      </c>
      <c r="B12" s="184" t="s">
        <v>12</v>
      </c>
      <c r="C12" s="184" t="s">
        <v>13</v>
      </c>
      <c r="D12" s="184" t="s">
        <v>14</v>
      </c>
      <c r="E12" s="184" t="s">
        <v>9</v>
      </c>
      <c r="F12" s="43"/>
    </row>
    <row r="13" spans="1:6" ht="15" customHeight="1">
      <c r="A13" s="199"/>
      <c r="B13" s="184"/>
      <c r="C13" s="184"/>
      <c r="D13" s="184"/>
      <c r="E13" s="184"/>
      <c r="F13" s="43"/>
    </row>
    <row r="14" spans="1:6" ht="14.25">
      <c r="A14" s="145" t="s">
        <v>9</v>
      </c>
      <c r="B14" s="146">
        <v>47.94171364309408</v>
      </c>
      <c r="C14" s="146">
        <v>15.404058463752976</v>
      </c>
      <c r="D14" s="146">
        <v>36.65421320804785</v>
      </c>
      <c r="E14" s="147">
        <v>100</v>
      </c>
      <c r="F14" s="43"/>
    </row>
    <row r="15" spans="1:6" ht="14.25">
      <c r="A15" s="92" t="s">
        <v>197</v>
      </c>
      <c r="B15" s="148">
        <v>48.32498927510053</v>
      </c>
      <c r="C15" s="148">
        <v>14.863599283673034</v>
      </c>
      <c r="D15" s="148">
        <v>36.81141144122644</v>
      </c>
      <c r="E15" s="149">
        <v>100</v>
      </c>
      <c r="F15" s="43"/>
    </row>
    <row r="16" spans="1:6" ht="14.25">
      <c r="A16" s="92" t="s">
        <v>3</v>
      </c>
      <c r="B16" s="149">
        <v>66.75831394640878</v>
      </c>
      <c r="C16" s="148">
        <v>9.066671793787211</v>
      </c>
      <c r="D16" s="149">
        <v>24.175014259804016</v>
      </c>
      <c r="E16" s="149">
        <v>100</v>
      </c>
      <c r="F16" s="43"/>
    </row>
    <row r="17" spans="1:6" ht="14.25">
      <c r="A17" s="92" t="s">
        <v>188</v>
      </c>
      <c r="B17" s="148">
        <v>38.20557357131245</v>
      </c>
      <c r="C17" s="148">
        <v>18.079453766053753</v>
      </c>
      <c r="D17" s="148">
        <v>43.71582829224885</v>
      </c>
      <c r="E17" s="149">
        <v>100</v>
      </c>
      <c r="F17" s="43"/>
    </row>
    <row r="18" spans="1:6" ht="14.25">
      <c r="A18" s="92" t="s">
        <v>189</v>
      </c>
      <c r="B18" s="148">
        <v>58.05722453808985</v>
      </c>
      <c r="C18" s="148">
        <v>18.62994867095036</v>
      </c>
      <c r="D18" s="148">
        <v>23.312826790959797</v>
      </c>
      <c r="E18" s="149">
        <v>100</v>
      </c>
      <c r="F18" s="43"/>
    </row>
    <row r="19" spans="1:6" ht="14.25">
      <c r="A19" s="92" t="s">
        <v>190</v>
      </c>
      <c r="B19" s="148">
        <v>34.58008309514917</v>
      </c>
      <c r="C19" s="148">
        <v>18.6170675965686</v>
      </c>
      <c r="D19" s="148">
        <v>46.80284930828223</v>
      </c>
      <c r="E19" s="149">
        <v>100</v>
      </c>
      <c r="F19" s="43"/>
    </row>
    <row r="20" spans="1:6" ht="14.25">
      <c r="A20" s="92" t="s">
        <v>195</v>
      </c>
      <c r="B20" s="148">
        <v>49.07604046398382</v>
      </c>
      <c r="C20" s="148">
        <v>14.95085576181047</v>
      </c>
      <c r="D20" s="148">
        <v>35.97250554854302</v>
      </c>
      <c r="E20" s="149">
        <v>100</v>
      </c>
      <c r="F20" s="43"/>
    </row>
    <row r="21" spans="1:6" ht="14.25">
      <c r="A21" s="92" t="s">
        <v>191</v>
      </c>
      <c r="B21" s="148">
        <v>39.32093231734648</v>
      </c>
      <c r="C21" s="148">
        <v>15.723890632003586</v>
      </c>
      <c r="D21" s="148">
        <v>44.95293590318243</v>
      </c>
      <c r="E21" s="149">
        <v>100</v>
      </c>
      <c r="F21" s="74"/>
    </row>
    <row r="22" spans="1:6" ht="14.25">
      <c r="A22" s="92" t="s">
        <v>192</v>
      </c>
      <c r="B22" s="148">
        <v>66.21000950269243</v>
      </c>
      <c r="C22" s="148">
        <v>16.113398796325626</v>
      </c>
      <c r="D22" s="148">
        <v>17.678175483053533</v>
      </c>
      <c r="E22" s="149">
        <v>100</v>
      </c>
      <c r="F22" s="46"/>
    </row>
    <row r="23" spans="1:6" ht="14.25">
      <c r="A23" s="92" t="s">
        <v>177</v>
      </c>
      <c r="B23" s="148">
        <v>31.64868972163535</v>
      </c>
      <c r="C23" s="148">
        <v>34.067237481003744</v>
      </c>
      <c r="D23" s="148">
        <v>34.282219504058716</v>
      </c>
      <c r="E23" s="149">
        <v>100</v>
      </c>
      <c r="F23" s="47"/>
    </row>
    <row r="27" spans="2:6" ht="14.25">
      <c r="B27" s="39"/>
      <c r="C27" s="39"/>
      <c r="D27" s="39"/>
      <c r="E27" s="39"/>
      <c r="F27" s="39"/>
    </row>
    <row r="29" spans="2:6" ht="14.25">
      <c r="B29" s="39"/>
      <c r="C29" s="39"/>
      <c r="D29" s="39"/>
      <c r="E29" s="39"/>
      <c r="F29" s="39"/>
    </row>
    <row r="30" spans="2:6" ht="14.25">
      <c r="B30" s="39"/>
      <c r="C30" s="39"/>
      <c r="D30" s="39"/>
      <c r="E30" s="39"/>
      <c r="F30" s="39"/>
    </row>
    <row r="31" spans="2:6" ht="14.25">
      <c r="B31" s="39"/>
      <c r="C31" s="39"/>
      <c r="D31" s="39"/>
      <c r="E31" s="39"/>
      <c r="F31" s="39"/>
    </row>
    <row r="32" spans="3:6" ht="14.25">
      <c r="C32" s="39"/>
      <c r="D32" s="39"/>
      <c r="E32" s="39"/>
      <c r="F32" s="39"/>
    </row>
    <row r="33" spans="2:6" ht="14.25">
      <c r="B33" s="39"/>
      <c r="C33" s="39"/>
      <c r="D33" s="39"/>
      <c r="E33" s="39"/>
      <c r="F33" s="39"/>
    </row>
    <row r="34" spans="2:6" ht="14.25">
      <c r="B34" s="39"/>
      <c r="C34" s="39"/>
      <c r="D34" s="39"/>
      <c r="E34" s="39"/>
      <c r="F34" s="39"/>
    </row>
    <row r="35" spans="2:6" ht="14.25">
      <c r="B35" s="39"/>
      <c r="C35" s="39"/>
      <c r="D35" s="39"/>
      <c r="E35" s="39"/>
      <c r="F35" s="39"/>
    </row>
    <row r="36" spans="2:6" ht="14.25">
      <c r="B36" s="39"/>
      <c r="C36" s="39"/>
      <c r="D36" s="39"/>
      <c r="E36" s="39"/>
      <c r="F36" s="39"/>
    </row>
    <row r="37" spans="2:6" ht="14.25">
      <c r="B37" s="39"/>
      <c r="C37" s="39"/>
      <c r="D37" s="39"/>
      <c r="E37" s="39"/>
      <c r="F37" s="39"/>
    </row>
    <row r="38" spans="2:6" ht="14.25">
      <c r="B38" s="39"/>
      <c r="C38" s="39"/>
      <c r="D38" s="39"/>
      <c r="E38" s="39"/>
      <c r="F38" s="39"/>
    </row>
    <row r="39" spans="2:6" ht="14.25">
      <c r="B39" s="39"/>
      <c r="C39" s="39"/>
      <c r="D39" s="39"/>
      <c r="E39" s="39"/>
      <c r="F39" s="39"/>
    </row>
    <row r="40" spans="2:6" ht="14.25">
      <c r="B40" s="39"/>
      <c r="C40" s="39"/>
      <c r="D40" s="39"/>
      <c r="E40" s="39"/>
      <c r="F40" s="39"/>
    </row>
    <row r="41" spans="2:6" ht="14.25">
      <c r="B41" s="39"/>
      <c r="C41" s="39"/>
      <c r="D41" s="39"/>
      <c r="E41" s="39"/>
      <c r="F41" s="39"/>
    </row>
    <row r="42" spans="2:6" ht="14.25">
      <c r="B42" s="39"/>
      <c r="C42" s="39"/>
      <c r="D42" s="39"/>
      <c r="F42" s="39"/>
    </row>
    <row r="43" spans="2:6" ht="14.25">
      <c r="B43" s="39"/>
      <c r="C43" s="39"/>
      <c r="E43" s="39"/>
      <c r="F43" s="39"/>
    </row>
    <row r="44" spans="2:6" ht="14.25">
      <c r="B44" s="39"/>
      <c r="C44" s="39"/>
      <c r="D44" s="39"/>
      <c r="E44" s="39"/>
      <c r="F44" s="39"/>
    </row>
    <row r="45" spans="2:6" ht="14.25">
      <c r="B45" s="39"/>
      <c r="C45" s="39"/>
      <c r="D45" s="39"/>
      <c r="E45" s="39"/>
      <c r="F45" s="39"/>
    </row>
    <row r="46" spans="2:6" ht="14.25">
      <c r="B46" s="39"/>
      <c r="C46" s="39"/>
      <c r="D46" s="39"/>
      <c r="E46" s="39"/>
      <c r="F46" s="39"/>
    </row>
    <row r="47" spans="2:6" ht="14.25">
      <c r="B47" s="39"/>
      <c r="C47" s="39"/>
      <c r="D47" s="39"/>
      <c r="E47" s="39"/>
      <c r="F47" s="39"/>
    </row>
    <row r="48" spans="2:6" ht="14.25">
      <c r="B48" s="39"/>
      <c r="C48" s="39"/>
      <c r="D48" s="39"/>
      <c r="E48" s="39"/>
      <c r="F48" s="39"/>
    </row>
    <row r="49" spans="3:6" ht="14.25">
      <c r="C49" s="39"/>
      <c r="D49" s="39"/>
      <c r="E49" s="39"/>
      <c r="F49" s="39"/>
    </row>
    <row r="51" spans="2:6" ht="14.25">
      <c r="B51" s="39"/>
      <c r="C51" s="39"/>
      <c r="D51" s="39"/>
      <c r="E51" s="39"/>
      <c r="F51" s="39"/>
    </row>
    <row r="52" spans="3:6" ht="14.25">
      <c r="C52" s="39"/>
      <c r="D52" s="39"/>
      <c r="F52" s="39"/>
    </row>
  </sheetData>
  <sheetProtection/>
  <mergeCells count="11">
    <mergeCell ref="E3:E4"/>
    <mergeCell ref="B12:B13"/>
    <mergeCell ref="C12:C13"/>
    <mergeCell ref="D12:D13"/>
    <mergeCell ref="E12:E13"/>
    <mergeCell ref="A12:A13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">
      <selection activeCell="H17" sqref="H17"/>
    </sheetView>
  </sheetViews>
  <sheetFormatPr defaultColWidth="11.421875" defaultRowHeight="15"/>
  <cols>
    <col min="1" max="1" width="25.57421875" style="10" customWidth="1"/>
    <col min="2" max="6" width="10.28125" style="10" customWidth="1"/>
    <col min="7" max="7" width="13.28125" style="10" customWidth="1"/>
    <col min="8" max="8" width="15.140625" style="10" customWidth="1"/>
    <col min="9" max="9" width="11.00390625" style="10" customWidth="1"/>
    <col min="10" max="10" width="10.8515625" style="10" customWidth="1"/>
    <col min="11" max="16384" width="11.421875" style="10" customWidth="1"/>
  </cols>
  <sheetData>
    <row r="1" ht="15">
      <c r="A1" s="31" t="s">
        <v>212</v>
      </c>
    </row>
    <row r="2" spans="1:8" ht="14.25">
      <c r="A2" s="204"/>
      <c r="B2" s="205" t="s">
        <v>9</v>
      </c>
      <c r="C2" s="190" t="s">
        <v>53</v>
      </c>
      <c r="D2" s="190"/>
      <c r="E2" s="190" t="s">
        <v>200</v>
      </c>
      <c r="F2" s="190"/>
      <c r="G2" s="202" t="s">
        <v>179</v>
      </c>
      <c r="H2" s="202" t="s">
        <v>171</v>
      </c>
    </row>
    <row r="3" spans="1:8" ht="15" customHeight="1">
      <c r="A3" s="204"/>
      <c r="B3" s="205"/>
      <c r="C3" s="205" t="s">
        <v>34</v>
      </c>
      <c r="D3" s="205" t="s">
        <v>35</v>
      </c>
      <c r="E3" s="205" t="s">
        <v>37</v>
      </c>
      <c r="F3" s="205" t="s">
        <v>36</v>
      </c>
      <c r="G3" s="202"/>
      <c r="H3" s="202"/>
    </row>
    <row r="4" spans="1:8" ht="18" customHeight="1">
      <c r="A4" s="204"/>
      <c r="B4" s="205"/>
      <c r="C4" s="205"/>
      <c r="D4" s="205"/>
      <c r="E4" s="205"/>
      <c r="F4" s="205"/>
      <c r="G4" s="202"/>
      <c r="H4" s="202"/>
    </row>
    <row r="5" spans="1:8" ht="14.25">
      <c r="A5" s="116" t="s">
        <v>15</v>
      </c>
      <c r="B5" s="79">
        <v>3633132</v>
      </c>
      <c r="C5" s="79">
        <v>2002299</v>
      </c>
      <c r="D5" s="79">
        <v>1630832</v>
      </c>
      <c r="E5" s="79">
        <v>1000048</v>
      </c>
      <c r="F5" s="79">
        <v>2633083</v>
      </c>
      <c r="G5" s="79">
        <v>1221561</v>
      </c>
      <c r="H5" s="79">
        <v>2411571</v>
      </c>
    </row>
    <row r="6" spans="1:8" ht="14.25">
      <c r="A6" s="116" t="s">
        <v>59</v>
      </c>
      <c r="B6" s="79">
        <v>2714127</v>
      </c>
      <c r="C6" s="79">
        <v>1512009</v>
      </c>
      <c r="D6" s="79">
        <v>1202117</v>
      </c>
      <c r="E6" s="79">
        <v>684191</v>
      </c>
      <c r="F6" s="79">
        <v>2029936</v>
      </c>
      <c r="G6" s="79">
        <v>992024</v>
      </c>
      <c r="H6" s="79">
        <v>1722103</v>
      </c>
    </row>
    <row r="7" spans="1:8" ht="14.25">
      <c r="A7" s="116" t="s">
        <v>60</v>
      </c>
      <c r="B7" s="79">
        <v>28451</v>
      </c>
      <c r="C7" s="79">
        <v>16463</v>
      </c>
      <c r="D7" s="79">
        <v>11988</v>
      </c>
      <c r="E7" s="79">
        <v>16253</v>
      </c>
      <c r="F7" s="79">
        <v>12198</v>
      </c>
      <c r="G7" s="79">
        <v>2327</v>
      </c>
      <c r="H7" s="79">
        <v>26123</v>
      </c>
    </row>
    <row r="8" spans="1:8" ht="14.25">
      <c r="A8" s="116" t="s">
        <v>85</v>
      </c>
      <c r="B8" s="79">
        <v>815543</v>
      </c>
      <c r="C8" s="79">
        <v>453486</v>
      </c>
      <c r="D8" s="79">
        <v>362057</v>
      </c>
      <c r="E8" s="79">
        <v>275351</v>
      </c>
      <c r="F8" s="79">
        <v>540192</v>
      </c>
      <c r="G8" s="79">
        <v>216627</v>
      </c>
      <c r="H8" s="79">
        <v>598916</v>
      </c>
    </row>
    <row r="9" spans="1:10" ht="14.25">
      <c r="A9" s="116" t="s">
        <v>86</v>
      </c>
      <c r="B9" s="79">
        <v>1637</v>
      </c>
      <c r="C9" s="79">
        <v>705</v>
      </c>
      <c r="D9" s="79">
        <v>931</v>
      </c>
      <c r="E9" s="79">
        <v>1089</v>
      </c>
      <c r="F9" s="79">
        <v>547</v>
      </c>
      <c r="G9" s="79">
        <v>547</v>
      </c>
      <c r="H9" s="79">
        <v>1089</v>
      </c>
      <c r="J9" s="30"/>
    </row>
    <row r="10" spans="1:10" ht="14.25">
      <c r="A10" s="116" t="s">
        <v>87</v>
      </c>
      <c r="B10" s="79">
        <v>73375</v>
      </c>
      <c r="C10" s="79">
        <v>19636</v>
      </c>
      <c r="D10" s="79">
        <v>53739</v>
      </c>
      <c r="E10" s="79">
        <v>23165</v>
      </c>
      <c r="F10" s="79">
        <v>50210</v>
      </c>
      <c r="G10" s="79">
        <v>10036</v>
      </c>
      <c r="H10" s="79">
        <v>63339</v>
      </c>
      <c r="J10" s="52"/>
    </row>
    <row r="11" spans="1:8" ht="6.75" customHeight="1">
      <c r="A11" s="12"/>
      <c r="B11" s="12"/>
      <c r="C11" s="12"/>
      <c r="D11" s="12"/>
      <c r="E11" s="12"/>
      <c r="F11" s="12"/>
      <c r="G11" s="12"/>
      <c r="H11" s="12"/>
    </row>
    <row r="12" spans="1:10" ht="15">
      <c r="A12" s="6" t="s">
        <v>213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4.25">
      <c r="A13" s="203"/>
      <c r="B13" s="189" t="s">
        <v>55</v>
      </c>
      <c r="C13" s="189"/>
      <c r="D13" s="189"/>
      <c r="E13" s="189" t="s">
        <v>37</v>
      </c>
      <c r="F13" s="189"/>
      <c r="G13" s="189"/>
      <c r="H13" s="189" t="s">
        <v>36</v>
      </c>
      <c r="I13" s="189"/>
      <c r="J13" s="189"/>
    </row>
    <row r="14" spans="1:10" ht="14.25">
      <c r="A14" s="203"/>
      <c r="B14" s="150" t="s">
        <v>9</v>
      </c>
      <c r="C14" s="150" t="s">
        <v>34</v>
      </c>
      <c r="D14" s="150" t="s">
        <v>35</v>
      </c>
      <c r="E14" s="150" t="s">
        <v>9</v>
      </c>
      <c r="F14" s="150" t="s">
        <v>34</v>
      </c>
      <c r="G14" s="150" t="s">
        <v>35</v>
      </c>
      <c r="H14" s="150" t="s">
        <v>9</v>
      </c>
      <c r="I14" s="150" t="s">
        <v>34</v>
      </c>
      <c r="J14" s="150" t="s">
        <v>35</v>
      </c>
    </row>
    <row r="15" spans="1:12" ht="15.75" customHeight="1">
      <c r="A15" s="92" t="s">
        <v>15</v>
      </c>
      <c r="B15" s="79">
        <v>3633132</v>
      </c>
      <c r="C15" s="79">
        <v>2002299</v>
      </c>
      <c r="D15" s="79">
        <v>1630832</v>
      </c>
      <c r="E15" s="79">
        <v>1000048</v>
      </c>
      <c r="F15" s="79">
        <v>538319</v>
      </c>
      <c r="G15" s="79">
        <v>461729</v>
      </c>
      <c r="H15" s="79">
        <v>2633083</v>
      </c>
      <c r="I15" s="79">
        <v>1463980</v>
      </c>
      <c r="J15" s="79">
        <v>1169103</v>
      </c>
      <c r="L15" s="52"/>
    </row>
    <row r="16" spans="1:10" ht="14.25">
      <c r="A16" s="92" t="s">
        <v>81</v>
      </c>
      <c r="B16" s="79">
        <v>833348</v>
      </c>
      <c r="C16" s="79">
        <v>398640</v>
      </c>
      <c r="D16" s="79">
        <v>434708</v>
      </c>
      <c r="E16" s="79">
        <v>107757</v>
      </c>
      <c r="F16" s="79">
        <v>49574</v>
      </c>
      <c r="G16" s="79">
        <v>58183</v>
      </c>
      <c r="H16" s="79">
        <v>725591</v>
      </c>
      <c r="I16" s="79">
        <v>349066</v>
      </c>
      <c r="J16" s="79">
        <v>376526</v>
      </c>
    </row>
    <row r="17" spans="1:10" ht="14.25">
      <c r="A17" s="92" t="s">
        <v>82</v>
      </c>
      <c r="B17" s="79">
        <v>557581</v>
      </c>
      <c r="C17" s="79">
        <v>257713</v>
      </c>
      <c r="D17" s="79">
        <v>299869</v>
      </c>
      <c r="E17" s="79">
        <v>73646</v>
      </c>
      <c r="F17" s="79">
        <v>25584</v>
      </c>
      <c r="G17" s="79">
        <v>48062</v>
      </c>
      <c r="H17" s="79">
        <v>483936</v>
      </c>
      <c r="I17" s="79">
        <v>232129</v>
      </c>
      <c r="J17" s="79">
        <v>251806</v>
      </c>
    </row>
    <row r="18" spans="1:10" ht="14.25">
      <c r="A18" s="92" t="s">
        <v>79</v>
      </c>
      <c r="B18" s="79">
        <v>811889</v>
      </c>
      <c r="C18" s="79">
        <v>428708</v>
      </c>
      <c r="D18" s="79">
        <v>383180</v>
      </c>
      <c r="E18" s="79">
        <v>176866</v>
      </c>
      <c r="F18" s="79">
        <v>98193</v>
      </c>
      <c r="G18" s="79">
        <v>78673</v>
      </c>
      <c r="H18" s="79">
        <v>635023</v>
      </c>
      <c r="I18" s="79">
        <v>330515</v>
      </c>
      <c r="J18" s="79">
        <v>304507</v>
      </c>
    </row>
    <row r="19" spans="1:10" ht="14.25">
      <c r="A19" s="92" t="s">
        <v>76</v>
      </c>
      <c r="B19" s="79">
        <v>763204</v>
      </c>
      <c r="C19" s="79">
        <v>475689</v>
      </c>
      <c r="D19" s="79">
        <v>287515</v>
      </c>
      <c r="E19" s="79">
        <v>308391</v>
      </c>
      <c r="F19" s="79">
        <v>178889</v>
      </c>
      <c r="G19" s="79">
        <v>129502</v>
      </c>
      <c r="H19" s="79">
        <v>454813</v>
      </c>
      <c r="I19" s="79">
        <v>296800</v>
      </c>
      <c r="J19" s="79">
        <v>158013</v>
      </c>
    </row>
    <row r="20" spans="1:10" ht="14.25">
      <c r="A20" s="92" t="s">
        <v>80</v>
      </c>
      <c r="B20" s="79">
        <v>427952</v>
      </c>
      <c r="C20" s="79">
        <v>274482</v>
      </c>
      <c r="D20" s="79">
        <v>153471</v>
      </c>
      <c r="E20" s="79">
        <v>223520</v>
      </c>
      <c r="F20" s="79">
        <v>124943</v>
      </c>
      <c r="G20" s="79">
        <v>98577</v>
      </c>
      <c r="H20" s="79">
        <v>204432</v>
      </c>
      <c r="I20" s="79">
        <v>149538</v>
      </c>
      <c r="J20" s="79">
        <v>54894</v>
      </c>
    </row>
    <row r="21" spans="1:10" ht="14.25">
      <c r="A21" s="92" t="s">
        <v>77</v>
      </c>
      <c r="B21" s="79">
        <v>203731</v>
      </c>
      <c r="C21" s="79">
        <v>137825</v>
      </c>
      <c r="D21" s="79">
        <v>65906</v>
      </c>
      <c r="E21" s="79">
        <v>91433</v>
      </c>
      <c r="F21" s="79">
        <v>47984</v>
      </c>
      <c r="G21" s="79">
        <v>43449</v>
      </c>
      <c r="H21" s="79">
        <v>112298</v>
      </c>
      <c r="I21" s="79">
        <v>89841</v>
      </c>
      <c r="J21" s="79">
        <v>22457</v>
      </c>
    </row>
    <row r="22" spans="1:10" ht="14.25">
      <c r="A22" s="92" t="s">
        <v>78</v>
      </c>
      <c r="B22" s="79">
        <v>35426</v>
      </c>
      <c r="C22" s="79">
        <v>29242</v>
      </c>
      <c r="D22" s="79">
        <v>6184</v>
      </c>
      <c r="E22" s="79">
        <v>18435</v>
      </c>
      <c r="F22" s="79">
        <v>13152</v>
      </c>
      <c r="G22" s="79">
        <v>5283</v>
      </c>
      <c r="H22" s="79">
        <v>16991</v>
      </c>
      <c r="I22" s="79">
        <v>16090</v>
      </c>
      <c r="J22" s="79">
        <v>901</v>
      </c>
    </row>
    <row r="27" spans="2:10" ht="12.75">
      <c r="B27" s="30"/>
      <c r="C27" s="30"/>
      <c r="D27" s="30"/>
      <c r="E27" s="30"/>
      <c r="G27" s="30"/>
      <c r="H27" s="30"/>
      <c r="I27" s="30"/>
      <c r="J27" s="30"/>
    </row>
    <row r="28" spans="2:10" ht="12.7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2.7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2.75">
      <c r="B30" s="30"/>
      <c r="C30" s="30"/>
      <c r="D30" s="30"/>
      <c r="E30" s="30"/>
      <c r="F30" s="30"/>
      <c r="G30" s="30"/>
      <c r="H30" s="30"/>
      <c r="I30" s="30"/>
      <c r="J30" s="30"/>
    </row>
    <row r="31" spans="3:10" ht="12.75">
      <c r="C31" s="30"/>
      <c r="D31" s="30"/>
      <c r="E31" s="30"/>
      <c r="F31" s="30"/>
      <c r="G31" s="30"/>
      <c r="H31" s="30"/>
      <c r="I31" s="30"/>
      <c r="J31" s="30"/>
    </row>
    <row r="32" spans="3:11" ht="12.75">
      <c r="C32" s="30"/>
      <c r="D32" s="30"/>
      <c r="E32" s="30"/>
      <c r="F32" s="30"/>
      <c r="G32" s="30"/>
      <c r="H32" s="30"/>
      <c r="I32" s="30"/>
      <c r="J32" s="30"/>
      <c r="K32" s="30"/>
    </row>
    <row r="33" spans="10:11" ht="12.75">
      <c r="J33" s="30"/>
      <c r="K33" s="30"/>
    </row>
    <row r="34" spans="3:11" ht="12.75">
      <c r="C34" s="30"/>
      <c r="D34" s="30"/>
      <c r="E34" s="30"/>
      <c r="F34" s="30"/>
      <c r="G34" s="30"/>
      <c r="H34" s="30"/>
      <c r="I34" s="30"/>
      <c r="J34" s="30"/>
      <c r="K34" s="30"/>
    </row>
    <row r="36" spans="6:11" ht="12.75">
      <c r="F36" s="30"/>
      <c r="G36" s="30"/>
      <c r="H36" s="30"/>
      <c r="I36" s="30"/>
      <c r="J36" s="30"/>
      <c r="K36" s="30"/>
    </row>
    <row r="39" spans="6:7" ht="12.75">
      <c r="F39" s="30"/>
      <c r="G39" s="30"/>
    </row>
    <row r="40" spans="6:7" ht="12.75">
      <c r="F40" s="30"/>
      <c r="G40" s="30"/>
    </row>
    <row r="41" ht="12.75">
      <c r="F41" s="30"/>
    </row>
    <row r="42" spans="6:7" ht="12.75">
      <c r="F42" s="30"/>
      <c r="G42" s="30"/>
    </row>
    <row r="43" ht="12.75">
      <c r="F43" s="30"/>
    </row>
    <row r="44" ht="12.75">
      <c r="F44" s="30"/>
    </row>
    <row r="45" ht="12.75">
      <c r="F45" s="30"/>
    </row>
    <row r="46" ht="12.75">
      <c r="F46" s="30"/>
    </row>
    <row r="47" ht="12.75">
      <c r="F47" s="30"/>
    </row>
    <row r="49" ht="12.75">
      <c r="F49" s="30"/>
    </row>
  </sheetData>
  <sheetProtection/>
  <mergeCells count="14">
    <mergeCell ref="D3:D4"/>
    <mergeCell ref="E3:E4"/>
    <mergeCell ref="F3:F4"/>
    <mergeCell ref="G2:G4"/>
    <mergeCell ref="H2:H4"/>
    <mergeCell ref="A13:A14"/>
    <mergeCell ref="C2:D2"/>
    <mergeCell ref="E2:F2"/>
    <mergeCell ref="B13:D13"/>
    <mergeCell ref="E13:G13"/>
    <mergeCell ref="H13:J13"/>
    <mergeCell ref="A2:A4"/>
    <mergeCell ref="B2:B4"/>
    <mergeCell ref="C3:C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19.7109375" style="54" customWidth="1"/>
    <col min="2" max="2" width="9.421875" style="54" customWidth="1"/>
    <col min="3" max="7" width="10.8515625" style="54" customWidth="1"/>
    <col min="8" max="8" width="13.7109375" style="54" bestFit="1" customWidth="1"/>
    <col min="9" max="9" width="17.28125" style="54" customWidth="1"/>
    <col min="10" max="16384" width="9.140625" style="54" customWidth="1"/>
  </cols>
  <sheetData>
    <row r="1" spans="1:9" ht="15">
      <c r="A1" s="25" t="s">
        <v>214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207"/>
      <c r="B2" s="208" t="s">
        <v>173</v>
      </c>
      <c r="C2" s="205" t="s">
        <v>9</v>
      </c>
      <c r="D2" s="211" t="s">
        <v>53</v>
      </c>
      <c r="E2" s="212"/>
      <c r="F2" s="211" t="s">
        <v>200</v>
      </c>
      <c r="G2" s="212"/>
      <c r="H2" s="202" t="s">
        <v>179</v>
      </c>
      <c r="I2" s="202" t="s">
        <v>171</v>
      </c>
    </row>
    <row r="3" spans="1:9" ht="15" customHeight="1">
      <c r="A3" s="207"/>
      <c r="B3" s="208"/>
      <c r="C3" s="205"/>
      <c r="D3" s="205" t="s">
        <v>34</v>
      </c>
      <c r="E3" s="205" t="s">
        <v>35</v>
      </c>
      <c r="F3" s="205" t="s">
        <v>37</v>
      </c>
      <c r="G3" s="205" t="s">
        <v>36</v>
      </c>
      <c r="H3" s="202"/>
      <c r="I3" s="202"/>
    </row>
    <row r="4" spans="1:9" ht="14.25">
      <c r="A4" s="207"/>
      <c r="B4" s="208"/>
      <c r="C4" s="205"/>
      <c r="D4" s="205"/>
      <c r="E4" s="205"/>
      <c r="F4" s="205"/>
      <c r="G4" s="205"/>
      <c r="H4" s="202"/>
      <c r="I4" s="202"/>
    </row>
    <row r="5" spans="1:13" ht="15.75" customHeight="1">
      <c r="A5" s="209" t="s">
        <v>185</v>
      </c>
      <c r="B5" s="210"/>
      <c r="C5" s="79">
        <v>3575161</v>
      </c>
      <c r="D5" s="79">
        <v>1756797</v>
      </c>
      <c r="E5" s="79">
        <v>1818364</v>
      </c>
      <c r="F5" s="79">
        <v>914075</v>
      </c>
      <c r="G5" s="79">
        <v>2661086</v>
      </c>
      <c r="H5" s="79">
        <v>838283</v>
      </c>
      <c r="I5" s="79">
        <v>2736878</v>
      </c>
      <c r="K5" s="53"/>
      <c r="M5" s="9"/>
    </row>
    <row r="6" spans="1:14" ht="14.25">
      <c r="A6" s="206" t="s">
        <v>12</v>
      </c>
      <c r="B6" s="152" t="s">
        <v>92</v>
      </c>
      <c r="C6" s="79">
        <v>764705</v>
      </c>
      <c r="D6" s="79">
        <v>405047</v>
      </c>
      <c r="E6" s="79">
        <v>359658</v>
      </c>
      <c r="F6" s="79">
        <v>205305</v>
      </c>
      <c r="G6" s="79">
        <v>559400</v>
      </c>
      <c r="H6" s="79">
        <v>184427</v>
      </c>
      <c r="I6" s="79">
        <v>580278</v>
      </c>
      <c r="K6" s="53"/>
      <c r="L6" s="9"/>
      <c r="N6" s="9"/>
    </row>
    <row r="7" spans="1:12" ht="14.25">
      <c r="A7" s="206"/>
      <c r="B7" s="152" t="s">
        <v>174</v>
      </c>
      <c r="C7" s="79">
        <v>1438781</v>
      </c>
      <c r="D7" s="79">
        <v>800317</v>
      </c>
      <c r="E7" s="79">
        <v>638463</v>
      </c>
      <c r="F7" s="79">
        <v>413206</v>
      </c>
      <c r="G7" s="79">
        <v>1025575</v>
      </c>
      <c r="H7" s="79">
        <v>369611</v>
      </c>
      <c r="I7" s="79">
        <v>1069170</v>
      </c>
      <c r="K7" s="53"/>
      <c r="L7" s="9"/>
    </row>
    <row r="8" spans="1:9" ht="14.25">
      <c r="A8" s="206" t="s">
        <v>13</v>
      </c>
      <c r="B8" s="152" t="s">
        <v>92</v>
      </c>
      <c r="C8" s="79">
        <v>352976</v>
      </c>
      <c r="D8" s="79">
        <v>173163</v>
      </c>
      <c r="E8" s="79">
        <v>179813</v>
      </c>
      <c r="F8" s="79">
        <v>85848</v>
      </c>
      <c r="G8" s="79">
        <v>267128</v>
      </c>
      <c r="H8" s="79">
        <v>130677</v>
      </c>
      <c r="I8" s="79">
        <v>222299</v>
      </c>
    </row>
    <row r="9" spans="1:11" ht="14.25">
      <c r="A9" s="206"/>
      <c r="B9" s="152" t="s">
        <v>174</v>
      </c>
      <c r="C9" s="79">
        <v>609741</v>
      </c>
      <c r="D9" s="79">
        <v>276938</v>
      </c>
      <c r="E9" s="79">
        <v>332803</v>
      </c>
      <c r="F9" s="79">
        <v>159643</v>
      </c>
      <c r="G9" s="79">
        <v>450098</v>
      </c>
      <c r="H9" s="79">
        <v>231415</v>
      </c>
      <c r="I9" s="79">
        <v>378326</v>
      </c>
      <c r="K9" s="53"/>
    </row>
    <row r="10" spans="1:9" ht="14.25">
      <c r="A10" s="206" t="s">
        <v>63</v>
      </c>
      <c r="B10" s="152" t="s">
        <v>92</v>
      </c>
      <c r="C10" s="79">
        <v>1306554</v>
      </c>
      <c r="D10" s="79">
        <v>613091</v>
      </c>
      <c r="E10" s="79">
        <v>693463</v>
      </c>
      <c r="F10" s="79">
        <v>292875</v>
      </c>
      <c r="G10" s="79">
        <v>1013680</v>
      </c>
      <c r="H10" s="79">
        <v>162924</v>
      </c>
      <c r="I10" s="79">
        <v>1143631</v>
      </c>
    </row>
    <row r="11" spans="1:9" ht="14.25">
      <c r="A11" s="206"/>
      <c r="B11" s="152" t="s">
        <v>174</v>
      </c>
      <c r="C11" s="79">
        <v>1526639</v>
      </c>
      <c r="D11" s="79">
        <v>679541</v>
      </c>
      <c r="E11" s="79">
        <v>847098</v>
      </c>
      <c r="F11" s="79">
        <v>341226</v>
      </c>
      <c r="G11" s="79">
        <v>1185413</v>
      </c>
      <c r="H11" s="79">
        <v>237257</v>
      </c>
      <c r="I11" s="79">
        <v>1289382</v>
      </c>
    </row>
    <row r="12" spans="1:9" ht="6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5" ht="14.25">
      <c r="F15" s="48"/>
    </row>
    <row r="16" ht="14.25">
      <c r="C16" s="48">
        <f>C9-Table15!B4</f>
        <v>18531</v>
      </c>
    </row>
    <row r="18" ht="14.25">
      <c r="C18" s="48"/>
    </row>
    <row r="25" ht="14.25">
      <c r="E25" s="22"/>
    </row>
    <row r="26" spans="2:8" ht="14.25">
      <c r="B26" s="53"/>
      <c r="C26" s="53"/>
      <c r="D26" s="53"/>
      <c r="E26" s="53"/>
      <c r="F26" s="53"/>
      <c r="G26" s="53"/>
      <c r="H26" s="53"/>
    </row>
    <row r="27" spans="2:8" ht="14.25">
      <c r="B27" s="53"/>
      <c r="C27" s="53"/>
      <c r="D27" s="53"/>
      <c r="E27" s="53"/>
      <c r="F27" s="53"/>
      <c r="G27" s="53"/>
      <c r="H27" s="53"/>
    </row>
    <row r="28" spans="2:10" ht="14.25">
      <c r="B28" s="53"/>
      <c r="C28" s="53"/>
      <c r="D28" s="53"/>
      <c r="E28" s="53"/>
      <c r="F28" s="53"/>
      <c r="G28" s="53"/>
      <c r="H28" s="53"/>
      <c r="J28" s="53"/>
    </row>
    <row r="29" spans="2:10" ht="14.25">
      <c r="B29" s="53"/>
      <c r="C29" s="53"/>
      <c r="D29" s="53"/>
      <c r="E29" s="53"/>
      <c r="F29" s="53"/>
      <c r="G29" s="53"/>
      <c r="H29" s="53"/>
      <c r="J29" s="53"/>
    </row>
    <row r="30" spans="2:10" ht="14.25">
      <c r="B30" s="53"/>
      <c r="C30" s="53"/>
      <c r="D30" s="53"/>
      <c r="E30" s="53"/>
      <c r="F30" s="53"/>
      <c r="G30" s="53"/>
      <c r="H30" s="53"/>
      <c r="J30" s="53"/>
    </row>
    <row r="32" ht="14.25">
      <c r="J32" s="53"/>
    </row>
    <row r="35" ht="14.25">
      <c r="K35" s="53"/>
    </row>
    <row r="36" spans="2:11" ht="14.25">
      <c r="B36" s="53"/>
      <c r="C36" s="53"/>
      <c r="D36" s="53"/>
      <c r="E36" s="53"/>
      <c r="F36" s="53"/>
      <c r="G36" s="53"/>
      <c r="H36" s="53"/>
      <c r="K36" s="53"/>
    </row>
    <row r="37" spans="2:11" ht="14.25">
      <c r="B37" s="53"/>
      <c r="C37" s="53"/>
      <c r="D37" s="53"/>
      <c r="E37" s="53"/>
      <c r="F37" s="53"/>
      <c r="G37" s="53"/>
      <c r="H37" s="53"/>
      <c r="K37" s="53"/>
    </row>
    <row r="38" spans="2:11" ht="14.25">
      <c r="B38" s="53"/>
      <c r="C38" s="53"/>
      <c r="D38" s="53"/>
      <c r="E38" s="53"/>
      <c r="F38" s="53"/>
      <c r="G38" s="53"/>
      <c r="H38" s="53"/>
      <c r="K38" s="53"/>
    </row>
    <row r="40" spans="2:11" ht="14.25">
      <c r="B40" s="53"/>
      <c r="C40" s="53"/>
      <c r="D40" s="53"/>
      <c r="E40" s="53"/>
      <c r="F40" s="53"/>
      <c r="G40" s="53"/>
      <c r="H40" s="53"/>
      <c r="K40" s="53"/>
    </row>
  </sheetData>
  <sheetProtection/>
  <mergeCells count="15">
    <mergeCell ref="E3:E4"/>
    <mergeCell ref="F3:F4"/>
    <mergeCell ref="G3:G4"/>
    <mergeCell ref="A5:B5"/>
    <mergeCell ref="H2:H4"/>
    <mergeCell ref="I2:I4"/>
    <mergeCell ref="D3:D4"/>
    <mergeCell ref="D2:E2"/>
    <mergeCell ref="F2:G2"/>
    <mergeCell ref="A6:A7"/>
    <mergeCell ref="A8:A9"/>
    <mergeCell ref="A10:A11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8.421875" style="54" bestFit="1" customWidth="1"/>
    <col min="2" max="7" width="11.421875" style="54" customWidth="1"/>
    <col min="8" max="8" width="10.7109375" style="54" customWidth="1"/>
    <col min="9" max="16384" width="9.140625" style="54" customWidth="1"/>
  </cols>
  <sheetData>
    <row r="1" spans="1:12" ht="21.75" customHeight="1">
      <c r="A1" s="213" t="s">
        <v>215</v>
      </c>
      <c r="B1" s="213"/>
      <c r="C1" s="213"/>
      <c r="D1" s="213"/>
      <c r="E1" s="213"/>
      <c r="F1" s="213"/>
      <c r="G1" s="213"/>
      <c r="H1" s="213"/>
      <c r="I1" s="21"/>
      <c r="J1" s="21"/>
      <c r="K1" s="21"/>
      <c r="L1" s="21"/>
    </row>
    <row r="2" spans="1:8" ht="14.25">
      <c r="A2" s="203"/>
      <c r="B2" s="170" t="s">
        <v>55</v>
      </c>
      <c r="C2" s="170"/>
      <c r="D2" s="170"/>
      <c r="E2" s="170" t="s">
        <v>37</v>
      </c>
      <c r="F2" s="214"/>
      <c r="G2" s="170" t="s">
        <v>36</v>
      </c>
      <c r="H2" s="214"/>
    </row>
    <row r="3" spans="1:8" ht="14.25">
      <c r="A3" s="203"/>
      <c r="B3" s="112" t="s">
        <v>9</v>
      </c>
      <c r="C3" s="112" t="s">
        <v>34</v>
      </c>
      <c r="D3" s="112" t="s">
        <v>35</v>
      </c>
      <c r="E3" s="112" t="s">
        <v>34</v>
      </c>
      <c r="F3" s="112" t="s">
        <v>35</v>
      </c>
      <c r="G3" s="112" t="s">
        <v>34</v>
      </c>
      <c r="H3" s="112" t="s">
        <v>35</v>
      </c>
    </row>
    <row r="4" spans="1:8" ht="14.25">
      <c r="A4" s="92" t="s">
        <v>184</v>
      </c>
      <c r="B4" s="78">
        <v>591210</v>
      </c>
      <c r="C4" s="78">
        <v>269105</v>
      </c>
      <c r="D4" s="78">
        <v>322105</v>
      </c>
      <c r="E4" s="78">
        <v>61350</v>
      </c>
      <c r="F4" s="78">
        <v>94294</v>
      </c>
      <c r="G4" s="78">
        <v>207755</v>
      </c>
      <c r="H4" s="78">
        <v>227812</v>
      </c>
    </row>
    <row r="5" spans="1:8" ht="14.25">
      <c r="A5" s="92" t="s">
        <v>145</v>
      </c>
      <c r="B5" s="79">
        <v>242724</v>
      </c>
      <c r="C5" s="79">
        <v>120357</v>
      </c>
      <c r="D5" s="79">
        <v>122367</v>
      </c>
      <c r="E5" s="79">
        <v>17382</v>
      </c>
      <c r="F5" s="79">
        <v>20096</v>
      </c>
      <c r="G5" s="79">
        <v>102976</v>
      </c>
      <c r="H5" s="79">
        <v>102271</v>
      </c>
    </row>
    <row r="6" spans="1:8" ht="14.25">
      <c r="A6" s="92" t="s">
        <v>71</v>
      </c>
      <c r="B6" s="79">
        <v>159901</v>
      </c>
      <c r="C6" s="79">
        <v>78712</v>
      </c>
      <c r="D6" s="79">
        <v>81189</v>
      </c>
      <c r="E6" s="79">
        <v>19061</v>
      </c>
      <c r="F6" s="79">
        <v>27712</v>
      </c>
      <c r="G6" s="79">
        <v>59652</v>
      </c>
      <c r="H6" s="79">
        <v>53477</v>
      </c>
    </row>
    <row r="7" spans="1:8" ht="14.25">
      <c r="A7" s="92" t="s">
        <v>73</v>
      </c>
      <c r="B7" s="79">
        <v>72793</v>
      </c>
      <c r="C7" s="79">
        <v>30682</v>
      </c>
      <c r="D7" s="79">
        <v>42111</v>
      </c>
      <c r="E7" s="79">
        <v>8942</v>
      </c>
      <c r="F7" s="79">
        <v>19483</v>
      </c>
      <c r="G7" s="79">
        <v>21740</v>
      </c>
      <c r="H7" s="79">
        <v>22628</v>
      </c>
    </row>
    <row r="8" spans="1:8" ht="14.25">
      <c r="A8" s="92" t="s">
        <v>72</v>
      </c>
      <c r="B8" s="79">
        <v>59424</v>
      </c>
      <c r="C8" s="79">
        <v>21483</v>
      </c>
      <c r="D8" s="79">
        <v>37941</v>
      </c>
      <c r="E8" s="79">
        <v>8475</v>
      </c>
      <c r="F8" s="79">
        <v>14807</v>
      </c>
      <c r="G8" s="79">
        <v>13009</v>
      </c>
      <c r="H8" s="79">
        <v>23134</v>
      </c>
    </row>
    <row r="9" spans="1:8" ht="14.25">
      <c r="A9" s="153" t="s">
        <v>74</v>
      </c>
      <c r="B9" s="79">
        <v>56368</v>
      </c>
      <c r="C9" s="79">
        <v>17870</v>
      </c>
      <c r="D9" s="79">
        <v>38497</v>
      </c>
      <c r="E9" s="79">
        <v>7491</v>
      </c>
      <c r="F9" s="79">
        <v>12196</v>
      </c>
      <c r="G9" s="79">
        <v>10379</v>
      </c>
      <c r="H9" s="79">
        <v>26302</v>
      </c>
    </row>
    <row r="10" ht="14.25">
      <c r="E10" s="22"/>
    </row>
    <row r="11" ht="14.25">
      <c r="C11" s="9"/>
    </row>
    <row r="12" spans="2:8" ht="14.25">
      <c r="B12" s="53"/>
      <c r="C12" s="53"/>
      <c r="D12" s="53"/>
      <c r="E12" s="53"/>
      <c r="F12" s="53"/>
      <c r="G12" s="53"/>
      <c r="H12" s="53"/>
    </row>
    <row r="13" spans="2:6" ht="14.25">
      <c r="B13" s="53"/>
      <c r="C13" s="53"/>
      <c r="D13" s="53"/>
      <c r="E13" s="53"/>
      <c r="F13" s="53"/>
    </row>
    <row r="14" spans="2:12" ht="14.25">
      <c r="B14" s="53"/>
      <c r="C14" s="53"/>
      <c r="D14" s="53"/>
      <c r="E14" s="53"/>
      <c r="F14" s="53"/>
      <c r="G14" s="53"/>
      <c r="H14" s="53"/>
      <c r="L14" s="53"/>
    </row>
    <row r="15" spans="2:12" ht="14.25">
      <c r="B15" s="53"/>
      <c r="C15" s="53"/>
      <c r="D15" s="53"/>
      <c r="E15" s="53"/>
      <c r="F15" s="53"/>
      <c r="G15" s="53"/>
      <c r="H15" s="53"/>
      <c r="L15" s="53"/>
    </row>
    <row r="16" spans="2:12" ht="14.25">
      <c r="B16" s="53"/>
      <c r="C16" s="53"/>
      <c r="D16" s="53"/>
      <c r="E16" s="53"/>
      <c r="F16" s="53"/>
      <c r="G16" s="53"/>
      <c r="H16" s="53"/>
      <c r="L16" s="53"/>
    </row>
    <row r="17" spans="2:12" ht="14.25">
      <c r="B17" s="53"/>
      <c r="C17" s="53"/>
      <c r="D17" s="53"/>
      <c r="E17" s="53"/>
      <c r="F17" s="53"/>
      <c r="G17" s="53"/>
      <c r="H17" s="53"/>
      <c r="L17" s="53"/>
    </row>
    <row r="18" spans="2:12" ht="14.25">
      <c r="B18" s="53"/>
      <c r="C18" s="53"/>
      <c r="D18" s="53"/>
      <c r="E18" s="53"/>
      <c r="F18" s="53"/>
      <c r="G18" s="53"/>
      <c r="H18" s="53"/>
      <c r="L18" s="53"/>
    </row>
    <row r="19" spans="2:12" ht="14.25">
      <c r="B19" s="53"/>
      <c r="C19" s="53"/>
      <c r="D19" s="53"/>
      <c r="E19" s="53"/>
      <c r="F19" s="53"/>
      <c r="G19" s="53"/>
      <c r="H19" s="53"/>
      <c r="L19" s="53"/>
    </row>
    <row r="20" spans="2:12" ht="14.25">
      <c r="B20" s="53"/>
      <c r="C20" s="53"/>
      <c r="D20" s="53"/>
      <c r="E20" s="53"/>
      <c r="F20" s="53"/>
      <c r="L20" s="53"/>
    </row>
    <row r="21" ht="14.25">
      <c r="L21" s="53"/>
    </row>
    <row r="22" ht="14.25">
      <c r="L22" s="53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G15" sqref="G15"/>
    </sheetView>
  </sheetViews>
  <sheetFormatPr defaultColWidth="9.140625" defaultRowHeight="15"/>
  <cols>
    <col min="1" max="1" width="40.421875" style="54" customWidth="1"/>
    <col min="2" max="8" width="11.421875" style="54" customWidth="1"/>
    <col min="9" max="16384" width="9.140625" style="54" customWidth="1"/>
  </cols>
  <sheetData>
    <row r="1" spans="1:8" ht="15" customHeight="1">
      <c r="A1" s="215" t="s">
        <v>216</v>
      </c>
      <c r="B1" s="215"/>
      <c r="C1" s="215"/>
      <c r="D1" s="215"/>
      <c r="E1" s="215"/>
      <c r="F1" s="215"/>
      <c r="G1" s="215"/>
      <c r="H1" s="215"/>
    </row>
    <row r="2" spans="1:8" ht="14.25">
      <c r="A2" s="215"/>
      <c r="B2" s="215"/>
      <c r="C2" s="215"/>
      <c r="D2" s="215"/>
      <c r="E2" s="215"/>
      <c r="F2" s="215"/>
      <c r="G2" s="215"/>
      <c r="H2" s="215"/>
    </row>
    <row r="3" spans="1:8" ht="14.25">
      <c r="A3" s="216" t="s">
        <v>120</v>
      </c>
      <c r="B3" s="170" t="s">
        <v>55</v>
      </c>
      <c r="C3" s="170"/>
      <c r="D3" s="170"/>
      <c r="E3" s="170" t="s">
        <v>37</v>
      </c>
      <c r="F3" s="214"/>
      <c r="G3" s="170" t="s">
        <v>36</v>
      </c>
      <c r="H3" s="214"/>
    </row>
    <row r="4" spans="1:8" ht="14.25">
      <c r="A4" s="216"/>
      <c r="B4" s="186" t="s">
        <v>9</v>
      </c>
      <c r="C4" s="186" t="s">
        <v>34</v>
      </c>
      <c r="D4" s="186" t="s">
        <v>35</v>
      </c>
      <c r="E4" s="186" t="s">
        <v>34</v>
      </c>
      <c r="F4" s="186" t="s">
        <v>35</v>
      </c>
      <c r="G4" s="186" t="s">
        <v>34</v>
      </c>
      <c r="H4" s="186" t="s">
        <v>35</v>
      </c>
    </row>
    <row r="5" spans="1:8" ht="30" customHeight="1">
      <c r="A5" s="216"/>
      <c r="B5" s="186"/>
      <c r="C5" s="186"/>
      <c r="D5" s="186"/>
      <c r="E5" s="186"/>
      <c r="F5" s="186"/>
      <c r="G5" s="186"/>
      <c r="H5" s="186"/>
    </row>
    <row r="6" spans="1:8" ht="15" customHeight="1">
      <c r="A6" s="216"/>
      <c r="B6" s="78">
        <v>1180800</v>
      </c>
      <c r="C6" s="78">
        <v>491601</v>
      </c>
      <c r="D6" s="78">
        <v>689198</v>
      </c>
      <c r="E6" s="78">
        <v>91102</v>
      </c>
      <c r="F6" s="78">
        <v>156006</v>
      </c>
      <c r="G6" s="78">
        <v>400499</v>
      </c>
      <c r="H6" s="78">
        <v>533192</v>
      </c>
    </row>
    <row r="7" spans="1:8" ht="14.25">
      <c r="A7" s="120" t="s">
        <v>75</v>
      </c>
      <c r="B7" s="78">
        <v>344503</v>
      </c>
      <c r="C7" s="78">
        <v>183598</v>
      </c>
      <c r="D7" s="78">
        <v>160905</v>
      </c>
      <c r="E7" s="78">
        <v>24418</v>
      </c>
      <c r="F7" s="78">
        <v>28145</v>
      </c>
      <c r="G7" s="78">
        <v>159180</v>
      </c>
      <c r="H7" s="78">
        <v>132760</v>
      </c>
    </row>
    <row r="8" spans="1:8" ht="14.25">
      <c r="A8" s="120" t="s">
        <v>83</v>
      </c>
      <c r="B8" s="78">
        <v>408242</v>
      </c>
      <c r="C8" s="78">
        <v>168294</v>
      </c>
      <c r="D8" s="78">
        <v>239947</v>
      </c>
      <c r="E8" s="78">
        <v>32719</v>
      </c>
      <c r="F8" s="78">
        <v>60547</v>
      </c>
      <c r="G8" s="78">
        <v>135575</v>
      </c>
      <c r="H8" s="78">
        <v>179400</v>
      </c>
    </row>
    <row r="9" spans="1:8" ht="14.25">
      <c r="A9" s="120" t="s">
        <v>84</v>
      </c>
      <c r="B9" s="78">
        <v>428055</v>
      </c>
      <c r="C9" s="78">
        <v>139709</v>
      </c>
      <c r="D9" s="78">
        <v>288346</v>
      </c>
      <c r="E9" s="78">
        <v>33965</v>
      </c>
      <c r="F9" s="78">
        <v>67314</v>
      </c>
      <c r="G9" s="78">
        <v>105744</v>
      </c>
      <c r="H9" s="78">
        <v>221031</v>
      </c>
    </row>
    <row r="10" spans="1:8" ht="14.25">
      <c r="A10" s="155"/>
      <c r="B10" s="156"/>
      <c r="C10" s="156"/>
      <c r="D10" s="156"/>
      <c r="E10" s="156"/>
      <c r="F10" s="156"/>
      <c r="G10" s="156"/>
      <c r="H10" s="157"/>
    </row>
    <row r="11" spans="1:8" ht="14.25">
      <c r="A11" s="154" t="s">
        <v>61</v>
      </c>
      <c r="B11" s="117">
        <v>449904</v>
      </c>
      <c r="C11" s="117">
        <v>217962</v>
      </c>
      <c r="D11" s="117">
        <v>231942</v>
      </c>
      <c r="E11" s="117">
        <v>19714</v>
      </c>
      <c r="F11" s="117">
        <v>32820</v>
      </c>
      <c r="G11" s="117">
        <v>198248</v>
      </c>
      <c r="H11" s="117">
        <v>199123</v>
      </c>
    </row>
    <row r="12" spans="1:8" ht="14.25">
      <c r="A12" s="154" t="s">
        <v>56</v>
      </c>
      <c r="B12" s="117">
        <v>425349</v>
      </c>
      <c r="C12" s="117">
        <v>156507</v>
      </c>
      <c r="D12" s="117">
        <v>268842</v>
      </c>
      <c r="E12" s="117">
        <v>18363</v>
      </c>
      <c r="F12" s="117">
        <v>45427</v>
      </c>
      <c r="G12" s="117">
        <v>138144</v>
      </c>
      <c r="H12" s="117">
        <v>223415</v>
      </c>
    </row>
    <row r="13" spans="1:8" ht="14.25">
      <c r="A13" s="154" t="s">
        <v>101</v>
      </c>
      <c r="B13" s="117">
        <v>119002</v>
      </c>
      <c r="C13" s="117">
        <v>41883</v>
      </c>
      <c r="D13" s="117">
        <v>77119</v>
      </c>
      <c r="E13" s="117">
        <v>9581</v>
      </c>
      <c r="F13" s="117">
        <v>23381</v>
      </c>
      <c r="G13" s="117">
        <v>32302</v>
      </c>
      <c r="H13" s="117">
        <v>53738</v>
      </c>
    </row>
    <row r="14" spans="1:8" ht="14.25">
      <c r="A14" s="154" t="s">
        <v>57</v>
      </c>
      <c r="B14" s="117">
        <v>152654</v>
      </c>
      <c r="C14" s="117">
        <v>59475</v>
      </c>
      <c r="D14" s="117">
        <v>93178</v>
      </c>
      <c r="E14" s="117">
        <v>32849</v>
      </c>
      <c r="F14" s="117">
        <v>40378</v>
      </c>
      <c r="G14" s="117">
        <v>26626</v>
      </c>
      <c r="H14" s="117">
        <v>52800</v>
      </c>
    </row>
    <row r="15" spans="1:8" ht="14.25">
      <c r="A15" s="154" t="s">
        <v>102</v>
      </c>
      <c r="B15" s="117">
        <v>33451</v>
      </c>
      <c r="C15" s="117">
        <v>15774</v>
      </c>
      <c r="D15" s="117">
        <v>17677</v>
      </c>
      <c r="E15" s="117">
        <v>10596</v>
      </c>
      <c r="F15" s="117">
        <v>13560</v>
      </c>
      <c r="G15" s="117">
        <v>5179</v>
      </c>
      <c r="H15" s="117">
        <v>4117</v>
      </c>
    </row>
    <row r="16" ht="14.25">
      <c r="I16" s="53"/>
    </row>
    <row r="17" ht="14.25">
      <c r="I17" s="53"/>
    </row>
    <row r="18" ht="14.25">
      <c r="I18" s="53"/>
    </row>
    <row r="20" ht="14.25">
      <c r="I20" s="53"/>
    </row>
    <row r="25" ht="14.25">
      <c r="E25" s="22"/>
    </row>
  </sheetData>
  <sheetProtection/>
  <mergeCells count="12">
    <mergeCell ref="G4:G5"/>
    <mergeCell ref="H4:H5"/>
    <mergeCell ref="A1:H2"/>
    <mergeCell ref="B3:D3"/>
    <mergeCell ref="E3:F3"/>
    <mergeCell ref="G3:H3"/>
    <mergeCell ref="A3:A6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I17" sqref="I17"/>
    </sheetView>
  </sheetViews>
  <sheetFormatPr defaultColWidth="9.140625" defaultRowHeight="15"/>
  <cols>
    <col min="1" max="1" width="28.00390625" style="54" customWidth="1"/>
    <col min="2" max="6" width="10.28125" style="54" customWidth="1"/>
    <col min="7" max="7" width="13.7109375" style="54" bestFit="1" customWidth="1"/>
    <col min="8" max="8" width="14.28125" style="54" customWidth="1"/>
    <col min="9" max="16384" width="9.140625" style="54" customWidth="1"/>
  </cols>
  <sheetData>
    <row r="1" spans="1:8" ht="15">
      <c r="A1" s="33" t="s">
        <v>217</v>
      </c>
      <c r="B1" s="36"/>
      <c r="C1" s="36"/>
      <c r="D1" s="36"/>
      <c r="E1" s="36"/>
      <c r="F1" s="36"/>
      <c r="G1" s="37"/>
      <c r="H1" s="37"/>
    </row>
    <row r="2" spans="1:8" ht="15" customHeight="1">
      <c r="A2" s="190"/>
      <c r="B2" s="190" t="s">
        <v>9</v>
      </c>
      <c r="C2" s="190" t="s">
        <v>53</v>
      </c>
      <c r="D2" s="190"/>
      <c r="E2" s="190" t="s">
        <v>200</v>
      </c>
      <c r="F2" s="190"/>
      <c r="G2" s="202" t="s">
        <v>179</v>
      </c>
      <c r="H2" s="202" t="s">
        <v>171</v>
      </c>
    </row>
    <row r="3" spans="1:8" ht="14.25">
      <c r="A3" s="190"/>
      <c r="B3" s="190"/>
      <c r="C3" s="190"/>
      <c r="D3" s="190"/>
      <c r="E3" s="190"/>
      <c r="F3" s="190"/>
      <c r="G3" s="202"/>
      <c r="H3" s="202"/>
    </row>
    <row r="4" spans="1:8" ht="14.25">
      <c r="A4" s="190"/>
      <c r="B4" s="190"/>
      <c r="C4" s="151" t="s">
        <v>34</v>
      </c>
      <c r="D4" s="151" t="s">
        <v>35</v>
      </c>
      <c r="E4" s="151" t="s">
        <v>37</v>
      </c>
      <c r="F4" s="151" t="s">
        <v>36</v>
      </c>
      <c r="G4" s="202"/>
      <c r="H4" s="202"/>
    </row>
    <row r="5" spans="1:13" ht="14.25">
      <c r="A5" s="158" t="s">
        <v>122</v>
      </c>
      <c r="B5" s="79">
        <v>1135637</v>
      </c>
      <c r="C5" s="79">
        <v>523132</v>
      </c>
      <c r="D5" s="79">
        <v>612506</v>
      </c>
      <c r="E5" s="79">
        <v>278811</v>
      </c>
      <c r="F5" s="79">
        <v>856826</v>
      </c>
      <c r="G5" s="79">
        <v>547038</v>
      </c>
      <c r="H5" s="79">
        <v>588600</v>
      </c>
      <c r="L5" s="53"/>
      <c r="M5" s="53"/>
    </row>
    <row r="6" spans="1:14" ht="14.25">
      <c r="A6" s="159" t="s">
        <v>92</v>
      </c>
      <c r="B6" s="79">
        <v>352976</v>
      </c>
      <c r="C6" s="79">
        <v>173163</v>
      </c>
      <c r="D6" s="79">
        <v>179813</v>
      </c>
      <c r="E6" s="79">
        <v>85848</v>
      </c>
      <c r="F6" s="79">
        <v>267128</v>
      </c>
      <c r="G6" s="79">
        <v>130677</v>
      </c>
      <c r="H6" s="79">
        <v>222299</v>
      </c>
      <c r="I6" s="53"/>
      <c r="L6" s="9"/>
      <c r="M6" s="53"/>
      <c r="N6" s="53"/>
    </row>
    <row r="7" spans="1:14" ht="14.25">
      <c r="A7" s="159" t="s">
        <v>93</v>
      </c>
      <c r="B7" s="79">
        <v>380694</v>
      </c>
      <c r="C7" s="79">
        <v>164984</v>
      </c>
      <c r="D7" s="79">
        <v>215710</v>
      </c>
      <c r="E7" s="79">
        <v>105017</v>
      </c>
      <c r="F7" s="79">
        <v>275678</v>
      </c>
      <c r="G7" s="79">
        <v>173714</v>
      </c>
      <c r="H7" s="79">
        <v>206980</v>
      </c>
      <c r="L7" s="53"/>
      <c r="M7" s="53"/>
      <c r="N7" s="53"/>
    </row>
    <row r="8" spans="1:14" ht="14.25">
      <c r="A8" s="159" t="s">
        <v>94</v>
      </c>
      <c r="B8" s="79">
        <v>330884</v>
      </c>
      <c r="C8" s="79">
        <v>143650</v>
      </c>
      <c r="D8" s="79">
        <v>187233</v>
      </c>
      <c r="E8" s="79">
        <v>74370</v>
      </c>
      <c r="F8" s="79">
        <v>256514</v>
      </c>
      <c r="G8" s="79">
        <v>195188</v>
      </c>
      <c r="H8" s="79">
        <v>135696</v>
      </c>
      <c r="L8" s="53"/>
      <c r="M8" s="53"/>
      <c r="N8" s="53"/>
    </row>
    <row r="9" spans="1:14" ht="14.25">
      <c r="A9" s="159" t="s">
        <v>95</v>
      </c>
      <c r="B9" s="79">
        <v>50263</v>
      </c>
      <c r="C9" s="79">
        <v>31078</v>
      </c>
      <c r="D9" s="79">
        <v>19185</v>
      </c>
      <c r="E9" s="79">
        <v>6962</v>
      </c>
      <c r="F9" s="79">
        <v>43301</v>
      </c>
      <c r="G9" s="79">
        <v>30810</v>
      </c>
      <c r="H9" s="79">
        <v>19454</v>
      </c>
      <c r="L9" s="53"/>
      <c r="M9" s="53"/>
      <c r="N9" s="53"/>
    </row>
    <row r="10" spans="1:14" ht="14.25">
      <c r="A10" s="159" t="s">
        <v>103</v>
      </c>
      <c r="B10" s="79">
        <v>20820</v>
      </c>
      <c r="C10" s="79">
        <v>10256</v>
      </c>
      <c r="D10" s="79">
        <v>10564</v>
      </c>
      <c r="E10" s="79">
        <v>6614</v>
      </c>
      <c r="F10" s="79">
        <v>14206</v>
      </c>
      <c r="G10" s="79">
        <v>16649</v>
      </c>
      <c r="H10" s="79">
        <v>4171</v>
      </c>
      <c r="L10" s="53"/>
      <c r="M10" s="53"/>
      <c r="N10" s="53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14" ht="15">
      <c r="A12" s="31" t="s">
        <v>218</v>
      </c>
      <c r="B12" s="36"/>
      <c r="C12" s="36"/>
      <c r="D12" s="36"/>
      <c r="E12" s="36"/>
      <c r="F12" s="36"/>
      <c r="G12" s="37"/>
      <c r="H12" s="37"/>
      <c r="N12" s="53"/>
    </row>
    <row r="13" spans="1:8" ht="15" customHeight="1">
      <c r="A13" s="190"/>
      <c r="B13" s="190" t="s">
        <v>9</v>
      </c>
      <c r="C13" s="190" t="s">
        <v>53</v>
      </c>
      <c r="D13" s="190"/>
      <c r="E13" s="190" t="s">
        <v>66</v>
      </c>
      <c r="F13" s="190"/>
      <c r="G13" s="202" t="s">
        <v>179</v>
      </c>
      <c r="H13" s="202" t="s">
        <v>171</v>
      </c>
    </row>
    <row r="14" spans="1:8" ht="14.25">
      <c r="A14" s="190"/>
      <c r="B14" s="190"/>
      <c r="C14" s="190"/>
      <c r="D14" s="190"/>
      <c r="E14" s="190"/>
      <c r="F14" s="190"/>
      <c r="G14" s="202"/>
      <c r="H14" s="202"/>
    </row>
    <row r="15" spans="1:8" ht="14.25">
      <c r="A15" s="190"/>
      <c r="B15" s="190"/>
      <c r="C15" s="151" t="s">
        <v>34</v>
      </c>
      <c r="D15" s="151" t="s">
        <v>35</v>
      </c>
      <c r="E15" s="151" t="s">
        <v>37</v>
      </c>
      <c r="F15" s="151" t="s">
        <v>36</v>
      </c>
      <c r="G15" s="202"/>
      <c r="H15" s="202"/>
    </row>
    <row r="16" spans="1:8" ht="14.25">
      <c r="A16" s="158" t="s">
        <v>122</v>
      </c>
      <c r="B16" s="79">
        <v>1135637</v>
      </c>
      <c r="C16" s="79">
        <v>523132</v>
      </c>
      <c r="D16" s="79">
        <v>612506</v>
      </c>
      <c r="E16" s="79">
        <v>278811</v>
      </c>
      <c r="F16" s="79">
        <v>856826</v>
      </c>
      <c r="G16" s="79">
        <v>547038</v>
      </c>
      <c r="H16" s="79">
        <v>588600</v>
      </c>
    </row>
    <row r="17" spans="1:8" ht="14.25">
      <c r="A17" s="159"/>
      <c r="B17" s="78"/>
      <c r="C17" s="78"/>
      <c r="D17" s="78"/>
      <c r="E17" s="78"/>
      <c r="F17" s="78"/>
      <c r="G17" s="78"/>
      <c r="H17" s="78"/>
    </row>
    <row r="18" spans="1:10" ht="14.25">
      <c r="A18" s="159" t="s">
        <v>61</v>
      </c>
      <c r="B18" s="79">
        <v>455523</v>
      </c>
      <c r="C18" s="79">
        <v>215717</v>
      </c>
      <c r="D18" s="79">
        <v>239805</v>
      </c>
      <c r="E18" s="79">
        <v>51178</v>
      </c>
      <c r="F18" s="79">
        <v>404344</v>
      </c>
      <c r="G18" s="79">
        <v>258421</v>
      </c>
      <c r="H18" s="79">
        <v>197101</v>
      </c>
      <c r="J18" s="53"/>
    </row>
    <row r="19" spans="1:8" ht="14.25">
      <c r="A19" s="159" t="s">
        <v>56</v>
      </c>
      <c r="B19" s="79">
        <v>374274</v>
      </c>
      <c r="C19" s="79">
        <v>176978</v>
      </c>
      <c r="D19" s="79">
        <v>197296</v>
      </c>
      <c r="E19" s="79">
        <v>71954</v>
      </c>
      <c r="F19" s="79">
        <v>302320</v>
      </c>
      <c r="G19" s="79">
        <v>193569</v>
      </c>
      <c r="H19" s="79">
        <v>180705</v>
      </c>
    </row>
    <row r="20" spans="1:8" ht="14.25">
      <c r="A20" s="159" t="s">
        <v>101</v>
      </c>
      <c r="B20" s="79">
        <v>95424</v>
      </c>
      <c r="C20" s="79">
        <v>33663</v>
      </c>
      <c r="D20" s="79">
        <v>61761</v>
      </c>
      <c r="E20" s="79">
        <v>40597</v>
      </c>
      <c r="F20" s="79">
        <v>54827</v>
      </c>
      <c r="G20" s="79">
        <v>38734</v>
      </c>
      <c r="H20" s="79">
        <v>56690</v>
      </c>
    </row>
    <row r="21" spans="1:8" ht="14.25">
      <c r="A21" s="159" t="s">
        <v>57</v>
      </c>
      <c r="B21" s="79">
        <v>154831</v>
      </c>
      <c r="C21" s="79">
        <v>68681</v>
      </c>
      <c r="D21" s="79">
        <v>86149</v>
      </c>
      <c r="E21" s="79">
        <v>73506</v>
      </c>
      <c r="F21" s="79">
        <v>81325</v>
      </c>
      <c r="G21" s="79">
        <v>47561</v>
      </c>
      <c r="H21" s="79">
        <v>107270</v>
      </c>
    </row>
    <row r="22" spans="1:8" ht="14.25">
      <c r="A22" s="159" t="s">
        <v>102</v>
      </c>
      <c r="B22" s="79">
        <v>55586</v>
      </c>
      <c r="C22" s="79">
        <v>28092</v>
      </c>
      <c r="D22" s="79">
        <v>27494</v>
      </c>
      <c r="E22" s="79">
        <v>41576</v>
      </c>
      <c r="F22" s="79">
        <v>14010</v>
      </c>
      <c r="G22" s="79">
        <v>8752</v>
      </c>
      <c r="H22" s="79">
        <v>46834</v>
      </c>
    </row>
    <row r="23" spans="1:8" ht="14.25">
      <c r="A23" s="1"/>
      <c r="B23" s="1"/>
      <c r="C23" s="1"/>
      <c r="D23" s="1"/>
      <c r="E23" s="1"/>
      <c r="F23" s="1"/>
      <c r="G23" s="1"/>
      <c r="H23" s="1"/>
    </row>
    <row r="25" ht="14.25">
      <c r="E25" s="22"/>
    </row>
    <row r="26" spans="2:8" ht="14.25">
      <c r="B26" s="53"/>
      <c r="C26" s="53"/>
      <c r="D26" s="53"/>
      <c r="E26" s="53"/>
      <c r="F26" s="53"/>
      <c r="G26" s="53"/>
      <c r="H26" s="53"/>
    </row>
    <row r="28" spans="2:13" ht="14.25">
      <c r="B28" s="53"/>
      <c r="C28" s="53"/>
      <c r="D28" s="53"/>
      <c r="E28" s="53"/>
      <c r="F28" s="53"/>
      <c r="G28" s="53"/>
      <c r="H28" s="53"/>
      <c r="M28" s="53"/>
    </row>
    <row r="29" spans="2:13" ht="14.25">
      <c r="B29" s="53"/>
      <c r="C29" s="53"/>
      <c r="D29" s="53"/>
      <c r="E29" s="53"/>
      <c r="F29" s="53"/>
      <c r="G29" s="53"/>
      <c r="H29" s="53"/>
      <c r="M29" s="53"/>
    </row>
    <row r="30" spans="2:13" ht="14.25">
      <c r="B30" s="53"/>
      <c r="C30" s="53"/>
      <c r="D30" s="53"/>
      <c r="E30" s="53"/>
      <c r="F30" s="53"/>
      <c r="G30" s="53"/>
      <c r="H30" s="53"/>
      <c r="M30" s="53"/>
    </row>
    <row r="31" spans="2:13" ht="14.25">
      <c r="B31" s="53"/>
      <c r="C31" s="53"/>
      <c r="D31" s="53"/>
      <c r="E31" s="53"/>
      <c r="F31" s="53"/>
      <c r="G31" s="53"/>
      <c r="H31" s="53"/>
      <c r="M31" s="53"/>
    </row>
    <row r="32" spans="2:13" ht="14.25">
      <c r="B32" s="53"/>
      <c r="C32" s="53"/>
      <c r="D32" s="53"/>
      <c r="E32" s="53"/>
      <c r="F32" s="53"/>
      <c r="G32" s="53"/>
      <c r="H32" s="53"/>
      <c r="M32" s="53"/>
    </row>
    <row r="33" spans="5:6" ht="14.25">
      <c r="E33" s="53"/>
      <c r="F33" s="53"/>
    </row>
    <row r="34" ht="14.25">
      <c r="M34" s="53"/>
    </row>
    <row r="36" ht="14.25">
      <c r="H36" s="53"/>
    </row>
  </sheetData>
  <sheetProtection/>
  <mergeCells count="12">
    <mergeCell ref="A2:A4"/>
    <mergeCell ref="B2:B4"/>
    <mergeCell ref="C2:D3"/>
    <mergeCell ref="E2:F3"/>
    <mergeCell ref="A13:A15"/>
    <mergeCell ref="G2:G4"/>
    <mergeCell ref="H2:H4"/>
    <mergeCell ref="B13:B15"/>
    <mergeCell ref="C13:D14"/>
    <mergeCell ref="E13:F14"/>
    <mergeCell ref="G13:G15"/>
    <mergeCell ref="H13:H15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4">
      <selection activeCell="H26" sqref="H26"/>
    </sheetView>
  </sheetViews>
  <sheetFormatPr defaultColWidth="9.140625" defaultRowHeight="15"/>
  <cols>
    <col min="1" max="1" width="44.57421875" style="54" customWidth="1"/>
    <col min="2" max="2" width="12.28125" style="54" customWidth="1"/>
    <col min="3" max="6" width="9.00390625" style="54" bestFit="1" customWidth="1"/>
    <col min="7" max="7" width="14.140625" style="54" customWidth="1"/>
    <col min="8" max="8" width="15.28125" style="54" customWidth="1"/>
    <col min="9" max="9" width="16.140625" style="54" customWidth="1"/>
    <col min="10" max="16384" width="9.140625" style="54" customWidth="1"/>
  </cols>
  <sheetData>
    <row r="1" spans="1:9" ht="14.25">
      <c r="A1" s="160" t="s">
        <v>219</v>
      </c>
      <c r="B1" s="116"/>
      <c r="C1" s="116"/>
      <c r="D1" s="116"/>
      <c r="E1" s="116"/>
      <c r="F1" s="116"/>
      <c r="G1" s="116"/>
      <c r="H1" s="116"/>
      <c r="I1" s="92"/>
    </row>
    <row r="2" spans="1:9" ht="15" customHeight="1">
      <c r="A2" s="190"/>
      <c r="B2" s="190" t="s">
        <v>9</v>
      </c>
      <c r="C2" s="190" t="s">
        <v>53</v>
      </c>
      <c r="D2" s="190"/>
      <c r="E2" s="190" t="s">
        <v>66</v>
      </c>
      <c r="F2" s="190"/>
      <c r="G2" s="202" t="s">
        <v>179</v>
      </c>
      <c r="H2" s="202" t="s">
        <v>171</v>
      </c>
      <c r="I2" s="202" t="s">
        <v>196</v>
      </c>
    </row>
    <row r="3" spans="1:9" ht="14.25">
      <c r="A3" s="190"/>
      <c r="B3" s="190"/>
      <c r="C3" s="190"/>
      <c r="D3" s="190"/>
      <c r="E3" s="190"/>
      <c r="F3" s="190"/>
      <c r="G3" s="202"/>
      <c r="H3" s="202"/>
      <c r="I3" s="202"/>
    </row>
    <row r="4" spans="1:9" ht="14.25">
      <c r="A4" s="190"/>
      <c r="B4" s="190"/>
      <c r="C4" s="151" t="s">
        <v>34</v>
      </c>
      <c r="D4" s="151" t="s">
        <v>35</v>
      </c>
      <c r="E4" s="151" t="s">
        <v>37</v>
      </c>
      <c r="F4" s="151" t="s">
        <v>36</v>
      </c>
      <c r="G4" s="202"/>
      <c r="H4" s="202"/>
      <c r="I4" s="202"/>
    </row>
    <row r="5" spans="1:10" ht="14.25">
      <c r="A5" s="158" t="s">
        <v>146</v>
      </c>
      <c r="B5" s="78">
        <v>1063063</v>
      </c>
      <c r="C5" s="78">
        <v>490147</v>
      </c>
      <c r="D5" s="78">
        <v>572916</v>
      </c>
      <c r="E5" s="78">
        <v>249871</v>
      </c>
      <c r="F5" s="78">
        <v>813192</v>
      </c>
      <c r="G5" s="78">
        <v>516533</v>
      </c>
      <c r="H5" s="78">
        <v>546530</v>
      </c>
      <c r="I5" s="151"/>
      <c r="J5" s="53"/>
    </row>
    <row r="6" spans="1:9" ht="31.5" customHeight="1">
      <c r="A6" s="161" t="s">
        <v>104</v>
      </c>
      <c r="B6" s="78">
        <v>210951</v>
      </c>
      <c r="C6" s="78">
        <v>76739</v>
      </c>
      <c r="D6" s="78">
        <v>134211</v>
      </c>
      <c r="E6" s="78">
        <v>70314</v>
      </c>
      <c r="F6" s="78">
        <v>140637</v>
      </c>
      <c r="G6" s="78">
        <v>106244</v>
      </c>
      <c r="H6" s="78">
        <v>104706</v>
      </c>
      <c r="I6" s="93">
        <v>232438</v>
      </c>
    </row>
    <row r="7" spans="1:9" ht="30.75" customHeight="1">
      <c r="A7" s="161" t="s">
        <v>105</v>
      </c>
      <c r="B7" s="78">
        <v>8494</v>
      </c>
      <c r="C7" s="78">
        <v>4268</v>
      </c>
      <c r="D7" s="78">
        <v>4226</v>
      </c>
      <c r="E7" s="78">
        <v>734</v>
      </c>
      <c r="F7" s="78">
        <v>7760</v>
      </c>
      <c r="G7" s="78">
        <v>5088</v>
      </c>
      <c r="H7" s="78">
        <v>3406</v>
      </c>
      <c r="I7" s="93">
        <v>39293</v>
      </c>
    </row>
    <row r="8" spans="1:9" ht="31.5" customHeight="1">
      <c r="A8" s="161" t="s">
        <v>106</v>
      </c>
      <c r="B8" s="78">
        <v>245236</v>
      </c>
      <c r="C8" s="78">
        <v>120392</v>
      </c>
      <c r="D8" s="78">
        <v>124844</v>
      </c>
      <c r="E8" s="78">
        <v>94213</v>
      </c>
      <c r="F8" s="78">
        <v>151023</v>
      </c>
      <c r="G8" s="78">
        <v>109974</v>
      </c>
      <c r="H8" s="78">
        <v>135262</v>
      </c>
      <c r="I8" s="93">
        <v>344019</v>
      </c>
    </row>
    <row r="9" spans="1:10" ht="28.5">
      <c r="A9" s="161" t="s">
        <v>90</v>
      </c>
      <c r="B9" s="78">
        <v>42189</v>
      </c>
      <c r="C9" s="78">
        <v>23441</v>
      </c>
      <c r="D9" s="78">
        <v>18748</v>
      </c>
      <c r="E9" s="78">
        <v>19951</v>
      </c>
      <c r="F9" s="78">
        <v>22238</v>
      </c>
      <c r="G9" s="78">
        <v>14299</v>
      </c>
      <c r="H9" s="78">
        <v>27890</v>
      </c>
      <c r="I9" s="93">
        <v>92366</v>
      </c>
      <c r="J9" s="53"/>
    </row>
    <row r="10" spans="1:9" ht="32.25" customHeight="1">
      <c r="A10" s="161" t="s">
        <v>107</v>
      </c>
      <c r="B10" s="78">
        <v>523259</v>
      </c>
      <c r="C10" s="78">
        <v>253897</v>
      </c>
      <c r="D10" s="78">
        <v>269361</v>
      </c>
      <c r="E10" s="78">
        <v>55005</v>
      </c>
      <c r="F10" s="78">
        <v>468253</v>
      </c>
      <c r="G10" s="78">
        <v>268731</v>
      </c>
      <c r="H10" s="78">
        <v>254528</v>
      </c>
      <c r="I10" s="93">
        <v>756371</v>
      </c>
    </row>
    <row r="11" spans="1:9" ht="31.5" customHeight="1">
      <c r="A11" s="161" t="s">
        <v>91</v>
      </c>
      <c r="B11" s="78">
        <v>23942</v>
      </c>
      <c r="C11" s="78">
        <v>8753</v>
      </c>
      <c r="D11" s="78">
        <v>15189</v>
      </c>
      <c r="E11" s="78">
        <v>6494</v>
      </c>
      <c r="F11" s="78">
        <v>17448</v>
      </c>
      <c r="G11" s="78">
        <v>7664</v>
      </c>
      <c r="H11" s="78">
        <v>16278</v>
      </c>
      <c r="I11" s="93">
        <v>101750</v>
      </c>
    </row>
    <row r="12" spans="1:9" ht="28.5">
      <c r="A12" s="161" t="s">
        <v>108</v>
      </c>
      <c r="B12" s="78">
        <v>8992</v>
      </c>
      <c r="C12" s="78">
        <v>2656</v>
      </c>
      <c r="D12" s="78">
        <v>6336</v>
      </c>
      <c r="E12" s="78">
        <v>3159</v>
      </c>
      <c r="F12" s="78">
        <v>5833</v>
      </c>
      <c r="G12" s="78">
        <v>4533</v>
      </c>
      <c r="H12" s="78">
        <v>4459</v>
      </c>
      <c r="I12" s="93">
        <v>49121</v>
      </c>
    </row>
    <row r="13" spans="1:9" ht="15.75" customHeight="1">
      <c r="A13" s="38"/>
      <c r="B13" s="76"/>
      <c r="C13" s="38"/>
      <c r="D13" s="38"/>
      <c r="E13" s="38"/>
      <c r="F13" s="38"/>
      <c r="G13" s="38"/>
      <c r="H13" s="38"/>
      <c r="I13" s="38"/>
    </row>
    <row r="14" spans="1:8" ht="15.75" customHeight="1">
      <c r="A14" s="217"/>
      <c r="B14" s="218"/>
      <c r="C14" s="218"/>
      <c r="D14" s="218"/>
      <c r="E14" s="218"/>
      <c r="F14" s="218"/>
      <c r="G14" s="218"/>
      <c r="H14" s="218"/>
    </row>
    <row r="15" spans="1:8" ht="14.25">
      <c r="A15" s="24" t="s">
        <v>220</v>
      </c>
      <c r="B15" s="36"/>
      <c r="C15" s="36"/>
      <c r="D15" s="36"/>
      <c r="E15" s="36"/>
      <c r="F15" s="36"/>
      <c r="G15" s="36"/>
      <c r="H15" s="36"/>
    </row>
    <row r="16" spans="1:11" ht="14.25">
      <c r="A16" s="190"/>
      <c r="B16" s="190" t="s">
        <v>9</v>
      </c>
      <c r="C16" s="190" t="s">
        <v>53</v>
      </c>
      <c r="D16" s="190"/>
      <c r="E16" s="190" t="s">
        <v>66</v>
      </c>
      <c r="F16" s="190"/>
      <c r="G16" s="202" t="s">
        <v>179</v>
      </c>
      <c r="H16" s="202" t="s">
        <v>171</v>
      </c>
      <c r="K16" s="53"/>
    </row>
    <row r="17" spans="1:11" ht="14.25">
      <c r="A17" s="190"/>
      <c r="B17" s="190"/>
      <c r="C17" s="190"/>
      <c r="D17" s="190"/>
      <c r="E17" s="190"/>
      <c r="F17" s="190"/>
      <c r="G17" s="202"/>
      <c r="H17" s="202"/>
      <c r="K17" s="53"/>
    </row>
    <row r="18" spans="1:11" ht="14.25">
      <c r="A18" s="190"/>
      <c r="B18" s="190"/>
      <c r="C18" s="151" t="s">
        <v>34</v>
      </c>
      <c r="D18" s="151" t="s">
        <v>35</v>
      </c>
      <c r="E18" s="151" t="s">
        <v>37</v>
      </c>
      <c r="F18" s="151" t="s">
        <v>36</v>
      </c>
      <c r="G18" s="202"/>
      <c r="H18" s="202"/>
      <c r="K18" s="53"/>
    </row>
    <row r="19" spans="1:11" ht="14.25">
      <c r="A19" s="162" t="s">
        <v>122</v>
      </c>
      <c r="B19" s="79">
        <v>1095873</v>
      </c>
      <c r="C19" s="79">
        <v>504840</v>
      </c>
      <c r="D19" s="79">
        <v>591033</v>
      </c>
      <c r="E19" s="79">
        <v>270866</v>
      </c>
      <c r="F19" s="79">
        <v>825007</v>
      </c>
      <c r="G19" s="79">
        <v>526277</v>
      </c>
      <c r="H19" s="79">
        <v>569596</v>
      </c>
      <c r="K19" s="53"/>
    </row>
    <row r="20" spans="1:11" ht="14.25">
      <c r="A20" s="92" t="s">
        <v>147</v>
      </c>
      <c r="B20" s="79">
        <v>532711</v>
      </c>
      <c r="C20" s="79">
        <v>267486</v>
      </c>
      <c r="D20" s="79">
        <v>265224</v>
      </c>
      <c r="E20" s="79">
        <v>71721</v>
      </c>
      <c r="F20" s="79">
        <v>460990</v>
      </c>
      <c r="G20" s="79">
        <v>280529</v>
      </c>
      <c r="H20" s="79">
        <v>252182</v>
      </c>
      <c r="K20" s="53"/>
    </row>
    <row r="21" spans="1:11" ht="14.25">
      <c r="A21" s="92" t="s">
        <v>148</v>
      </c>
      <c r="B21" s="79">
        <v>249769</v>
      </c>
      <c r="C21" s="79">
        <v>114251</v>
      </c>
      <c r="D21" s="79">
        <v>135518</v>
      </c>
      <c r="E21" s="79">
        <v>68004</v>
      </c>
      <c r="F21" s="79">
        <v>181765</v>
      </c>
      <c r="G21" s="79">
        <v>116190</v>
      </c>
      <c r="H21" s="79">
        <v>133579</v>
      </c>
      <c r="K21" s="53"/>
    </row>
    <row r="22" spans="1:11" ht="14.25">
      <c r="A22" s="92" t="s">
        <v>149</v>
      </c>
      <c r="B22" s="79">
        <v>112868</v>
      </c>
      <c r="C22" s="79">
        <v>53779</v>
      </c>
      <c r="D22" s="79">
        <v>59090</v>
      </c>
      <c r="E22" s="79">
        <v>46452</v>
      </c>
      <c r="F22" s="79">
        <v>66416</v>
      </c>
      <c r="G22" s="79">
        <v>53911</v>
      </c>
      <c r="H22" s="79">
        <v>58958</v>
      </c>
      <c r="K22" s="53"/>
    </row>
    <row r="23" spans="1:8" ht="14.25">
      <c r="A23" s="92" t="s">
        <v>150</v>
      </c>
      <c r="B23" s="79">
        <v>100584</v>
      </c>
      <c r="C23" s="79">
        <v>38962</v>
      </c>
      <c r="D23" s="79">
        <v>61621</v>
      </c>
      <c r="E23" s="79">
        <v>43444</v>
      </c>
      <c r="F23" s="79">
        <v>57140</v>
      </c>
      <c r="G23" s="79">
        <v>43862</v>
      </c>
      <c r="H23" s="79">
        <v>56722</v>
      </c>
    </row>
    <row r="24" spans="1:11" ht="14.25">
      <c r="A24" s="92" t="s">
        <v>151</v>
      </c>
      <c r="B24" s="79">
        <v>99941</v>
      </c>
      <c r="C24" s="79">
        <v>30361</v>
      </c>
      <c r="D24" s="79">
        <v>69580</v>
      </c>
      <c r="E24" s="79">
        <v>41246</v>
      </c>
      <c r="F24" s="79">
        <v>58695</v>
      </c>
      <c r="G24" s="79">
        <v>31785</v>
      </c>
      <c r="H24" s="79">
        <v>68156</v>
      </c>
      <c r="K24" s="53"/>
    </row>
  </sheetData>
  <sheetProtection/>
  <mergeCells count="14">
    <mergeCell ref="B16:B18"/>
    <mergeCell ref="C16:D17"/>
    <mergeCell ref="E16:F17"/>
    <mergeCell ref="G16:G18"/>
    <mergeCell ref="H16:H18"/>
    <mergeCell ref="A16:A18"/>
    <mergeCell ref="I2:I4"/>
    <mergeCell ref="A14:H14"/>
    <mergeCell ref="B2:B4"/>
    <mergeCell ref="C2:D3"/>
    <mergeCell ref="E2:F3"/>
    <mergeCell ref="G2:G4"/>
    <mergeCell ref="H2:H4"/>
    <mergeCell ref="A2:A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25.57421875" style="54" customWidth="1"/>
    <col min="2" max="2" width="12.57421875" style="54" customWidth="1"/>
    <col min="3" max="6" width="13.7109375" style="54" bestFit="1" customWidth="1"/>
    <col min="7" max="16384" width="9.140625" style="54" customWidth="1"/>
  </cols>
  <sheetData>
    <row r="1" ht="15">
      <c r="A1" s="35" t="s">
        <v>221</v>
      </c>
    </row>
    <row r="2" spans="1:6" ht="14.25">
      <c r="A2" s="203" t="s">
        <v>121</v>
      </c>
      <c r="B2" s="163"/>
      <c r="C2" s="203" t="s">
        <v>53</v>
      </c>
      <c r="D2" s="203"/>
      <c r="E2" s="203" t="s">
        <v>175</v>
      </c>
      <c r="F2" s="203"/>
    </row>
    <row r="3" spans="1:6" ht="14.25">
      <c r="A3" s="203"/>
      <c r="B3" s="163" t="s">
        <v>9</v>
      </c>
      <c r="C3" s="163" t="s">
        <v>34</v>
      </c>
      <c r="D3" s="163" t="s">
        <v>35</v>
      </c>
      <c r="E3" s="163" t="s">
        <v>37</v>
      </c>
      <c r="F3" s="163" t="s">
        <v>36</v>
      </c>
    </row>
    <row r="4" spans="1:6" s="5" customFormat="1" ht="14.25">
      <c r="A4" s="107" t="s">
        <v>9</v>
      </c>
      <c r="B4" s="89">
        <v>1124897</v>
      </c>
      <c r="C4" s="89">
        <v>558490</v>
      </c>
      <c r="D4" s="89">
        <v>566407</v>
      </c>
      <c r="E4" s="89">
        <v>148129</v>
      </c>
      <c r="F4" s="89">
        <v>976767</v>
      </c>
    </row>
    <row r="5" spans="1:8" ht="14.25">
      <c r="A5" s="92" t="s">
        <v>92</v>
      </c>
      <c r="B5" s="117">
        <v>245841</v>
      </c>
      <c r="C5" s="117">
        <v>126745</v>
      </c>
      <c r="D5" s="117">
        <v>119096</v>
      </c>
      <c r="E5" s="117">
        <v>31922</v>
      </c>
      <c r="F5" s="117">
        <v>213920</v>
      </c>
      <c r="H5" s="53"/>
    </row>
    <row r="6" spans="1:7" ht="14.25">
      <c r="A6" s="92" t="s">
        <v>93</v>
      </c>
      <c r="B6" s="117">
        <v>368305</v>
      </c>
      <c r="C6" s="117">
        <v>193347</v>
      </c>
      <c r="D6" s="117">
        <v>174958</v>
      </c>
      <c r="E6" s="117">
        <v>63781</v>
      </c>
      <c r="F6" s="117">
        <v>304524</v>
      </c>
      <c r="G6" s="53"/>
    </row>
    <row r="7" spans="1:7" ht="14.25">
      <c r="A7" s="92" t="s">
        <v>94</v>
      </c>
      <c r="B7" s="117">
        <v>408863</v>
      </c>
      <c r="C7" s="117">
        <v>186210</v>
      </c>
      <c r="D7" s="117">
        <v>222653</v>
      </c>
      <c r="E7" s="117">
        <v>44768</v>
      </c>
      <c r="F7" s="117">
        <v>364095</v>
      </c>
      <c r="G7" s="53"/>
    </row>
    <row r="8" spans="1:7" ht="14.25">
      <c r="A8" s="92" t="s">
        <v>95</v>
      </c>
      <c r="B8" s="117">
        <v>81924</v>
      </c>
      <c r="C8" s="117">
        <v>41256</v>
      </c>
      <c r="D8" s="117">
        <v>40668</v>
      </c>
      <c r="E8" s="117">
        <v>6553</v>
      </c>
      <c r="F8" s="117">
        <v>75371</v>
      </c>
      <c r="G8" s="53"/>
    </row>
    <row r="9" spans="1:7" ht="14.25">
      <c r="A9" s="92" t="s">
        <v>103</v>
      </c>
      <c r="B9" s="117">
        <v>19963</v>
      </c>
      <c r="C9" s="117">
        <v>10931</v>
      </c>
      <c r="D9" s="117">
        <v>9032</v>
      </c>
      <c r="E9" s="117">
        <v>1106</v>
      </c>
      <c r="F9" s="117">
        <v>18857</v>
      </c>
      <c r="G9" s="53"/>
    </row>
    <row r="10" spans="1:6" ht="7.5" customHeight="1">
      <c r="A10" s="23"/>
      <c r="B10" s="23"/>
      <c r="C10" s="23"/>
      <c r="D10" s="23"/>
      <c r="E10" s="23"/>
      <c r="F10" s="23"/>
    </row>
    <row r="17" spans="2:4" ht="14.25">
      <c r="B17" s="53"/>
      <c r="C17" s="53"/>
      <c r="D17" s="53"/>
    </row>
    <row r="18" spans="3:4" ht="14.25">
      <c r="C18" s="53"/>
      <c r="D18" s="53"/>
    </row>
    <row r="19" spans="2:4" ht="14.25">
      <c r="B19" s="53"/>
      <c r="C19" s="53"/>
      <c r="D19" s="53"/>
    </row>
    <row r="21" spans="2:4" ht="14.25">
      <c r="B21" s="53"/>
      <c r="C21" s="53"/>
      <c r="D21" s="53"/>
    </row>
    <row r="22" spans="2:4" ht="14.25">
      <c r="B22" s="53"/>
      <c r="C22" s="53"/>
      <c r="D22" s="53"/>
    </row>
    <row r="23" spans="2:4" ht="14.25">
      <c r="B23" s="53"/>
      <c r="C23" s="53"/>
      <c r="D23" s="53"/>
    </row>
    <row r="24" spans="2:4" ht="14.25">
      <c r="B24" s="53"/>
      <c r="C24" s="53"/>
      <c r="D24" s="53"/>
    </row>
    <row r="25" ht="14.25">
      <c r="D25" s="53"/>
    </row>
    <row r="27" spans="2:4" ht="14.25">
      <c r="B27" s="53"/>
      <c r="C27" s="53"/>
      <c r="D27" s="53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7">
      <selection activeCell="A18" sqref="A18"/>
    </sheetView>
  </sheetViews>
  <sheetFormatPr defaultColWidth="9.140625" defaultRowHeight="15"/>
  <cols>
    <col min="1" max="1" width="45.8515625" style="36" customWidth="1"/>
    <col min="2" max="2" width="15.140625" style="36" customWidth="1"/>
    <col min="3" max="6" width="12.28125" style="36" customWidth="1"/>
    <col min="7" max="8" width="13.7109375" style="36" customWidth="1"/>
    <col min="9" max="9" width="12.28125" style="36" customWidth="1"/>
    <col min="10" max="10" width="10.57421875" style="36" bestFit="1" customWidth="1"/>
    <col min="11" max="11" width="14.140625" style="36" customWidth="1"/>
    <col min="12" max="12" width="10.57421875" style="36" bestFit="1" customWidth="1"/>
    <col min="13" max="16384" width="9.140625" style="36" customWidth="1"/>
  </cols>
  <sheetData>
    <row r="1" s="54" customFormat="1" ht="14.25">
      <c r="A1" s="15" t="s">
        <v>201</v>
      </c>
    </row>
    <row r="2" spans="1:8" s="54" customFormat="1" ht="14.25">
      <c r="A2" s="165"/>
      <c r="B2" s="168" t="s">
        <v>96</v>
      </c>
      <c r="C2" s="169" t="s">
        <v>53</v>
      </c>
      <c r="D2" s="169"/>
      <c r="E2" s="169" t="s">
        <v>198</v>
      </c>
      <c r="F2" s="169"/>
      <c r="G2" s="166" t="s">
        <v>163</v>
      </c>
      <c r="H2" s="167" t="s">
        <v>171</v>
      </c>
    </row>
    <row r="3" spans="1:8" s="54" customFormat="1" ht="14.25">
      <c r="A3" s="165"/>
      <c r="B3" s="168"/>
      <c r="C3" s="169" t="s">
        <v>97</v>
      </c>
      <c r="D3" s="169" t="s">
        <v>98</v>
      </c>
      <c r="E3" s="169" t="s">
        <v>99</v>
      </c>
      <c r="F3" s="169" t="s">
        <v>100</v>
      </c>
      <c r="G3" s="166"/>
      <c r="H3" s="167"/>
    </row>
    <row r="4" spans="1:9" s="54" customFormat="1" ht="24.75" customHeight="1">
      <c r="A4" s="165"/>
      <c r="B4" s="168"/>
      <c r="C4" s="169"/>
      <c r="D4" s="169"/>
      <c r="E4" s="169"/>
      <c r="F4" s="169"/>
      <c r="G4" s="166"/>
      <c r="H4" s="167"/>
      <c r="I4" s="36"/>
    </row>
    <row r="5" spans="1:12" s="54" customFormat="1" ht="14.25">
      <c r="A5" s="77" t="s">
        <v>123</v>
      </c>
      <c r="B5" s="78">
        <f aca="true" t="shared" si="0" ref="B5:H5">SUM(B6,B9)</f>
        <v>7812993</v>
      </c>
      <c r="C5" s="78">
        <f t="shared" si="0"/>
        <v>3680379</v>
      </c>
      <c r="D5" s="78">
        <f t="shared" si="0"/>
        <v>4132614</v>
      </c>
      <c r="E5" s="78">
        <f t="shared" si="0"/>
        <v>1864571</v>
      </c>
      <c r="F5" s="78">
        <f t="shared" si="0"/>
        <v>5948421</v>
      </c>
      <c r="G5" s="78">
        <f t="shared" si="0"/>
        <v>2788021</v>
      </c>
      <c r="H5" s="78">
        <f t="shared" si="0"/>
        <v>5024973</v>
      </c>
      <c r="I5" s="50"/>
      <c r="J5" s="56"/>
      <c r="K5" s="56"/>
      <c r="L5" s="48"/>
    </row>
    <row r="6" spans="1:9" s="54" customFormat="1" ht="14.25">
      <c r="A6" s="77" t="s">
        <v>11</v>
      </c>
      <c r="B6" s="78">
        <f aca="true" t="shared" si="1" ref="B6:H6">SUM(B7:B8)</f>
        <v>4768769</v>
      </c>
      <c r="C6" s="78">
        <f t="shared" si="1"/>
        <v>2525431</v>
      </c>
      <c r="D6" s="78">
        <f t="shared" si="1"/>
        <v>2243338</v>
      </c>
      <c r="E6" s="78">
        <f t="shared" si="1"/>
        <v>1278859</v>
      </c>
      <c r="F6" s="78">
        <f t="shared" si="1"/>
        <v>3489909</v>
      </c>
      <c r="G6" s="78">
        <f t="shared" si="1"/>
        <v>1768599</v>
      </c>
      <c r="H6" s="78">
        <f t="shared" si="1"/>
        <v>3000171</v>
      </c>
      <c r="I6" s="36"/>
    </row>
    <row r="7" spans="1:9" s="54" customFormat="1" ht="14.25">
      <c r="A7" s="77" t="s">
        <v>124</v>
      </c>
      <c r="B7" s="79">
        <v>3633132</v>
      </c>
      <c r="C7" s="79">
        <v>2002299</v>
      </c>
      <c r="D7" s="79">
        <v>1630832</v>
      </c>
      <c r="E7" s="79">
        <v>1000048</v>
      </c>
      <c r="F7" s="79">
        <v>2633083</v>
      </c>
      <c r="G7" s="79">
        <v>1221561</v>
      </c>
      <c r="H7" s="79">
        <v>2411571</v>
      </c>
      <c r="I7" s="29"/>
    </row>
    <row r="8" spans="1:10" s="54" customFormat="1" ht="14.25">
      <c r="A8" s="77" t="s">
        <v>125</v>
      </c>
      <c r="B8" s="79">
        <v>1135637</v>
      </c>
      <c r="C8" s="79">
        <v>523132</v>
      </c>
      <c r="D8" s="79">
        <v>612506</v>
      </c>
      <c r="E8" s="79">
        <v>278811</v>
      </c>
      <c r="F8" s="79">
        <v>856826</v>
      </c>
      <c r="G8" s="79">
        <v>547038</v>
      </c>
      <c r="H8" s="79">
        <v>588600</v>
      </c>
      <c r="I8" s="50"/>
      <c r="J8" s="9"/>
    </row>
    <row r="9" spans="1:10" s="54" customFormat="1" ht="14.25">
      <c r="A9" s="77" t="s">
        <v>14</v>
      </c>
      <c r="B9" s="79">
        <v>3044224</v>
      </c>
      <c r="C9" s="79">
        <v>1154948</v>
      </c>
      <c r="D9" s="79">
        <v>1889276</v>
      </c>
      <c r="E9" s="79">
        <v>585712</v>
      </c>
      <c r="F9" s="79">
        <v>2458512</v>
      </c>
      <c r="G9" s="79">
        <v>1019422</v>
      </c>
      <c r="H9" s="79">
        <v>2024802</v>
      </c>
      <c r="I9" s="50"/>
      <c r="J9" s="48"/>
    </row>
    <row r="10" spans="1:10" s="54" customFormat="1" ht="14.25">
      <c r="A10" s="80"/>
      <c r="B10" s="80"/>
      <c r="C10" s="80"/>
      <c r="D10" s="80"/>
      <c r="E10" s="80"/>
      <c r="F10" s="80"/>
      <c r="G10" s="80"/>
      <c r="H10" s="80"/>
      <c r="I10" s="41"/>
      <c r="J10" s="48"/>
    </row>
    <row r="11" spans="1:10" s="54" customFormat="1" ht="14.25">
      <c r="A11" s="77" t="s">
        <v>126</v>
      </c>
      <c r="B11" s="79">
        <f aca="true" t="shared" si="2" ref="B11:H11">SUM(B12:B14)</f>
        <v>3292645</v>
      </c>
      <c r="C11" s="79">
        <f t="shared" si="2"/>
        <v>1433205</v>
      </c>
      <c r="D11" s="79">
        <f t="shared" si="2"/>
        <v>1859441</v>
      </c>
      <c r="E11" s="79">
        <f t="shared" si="2"/>
        <v>612949</v>
      </c>
      <c r="F11" s="79">
        <f t="shared" si="2"/>
        <v>2679695</v>
      </c>
      <c r="G11" s="79">
        <f t="shared" si="2"/>
        <v>1690754</v>
      </c>
      <c r="H11" s="79">
        <f t="shared" si="2"/>
        <v>1601892</v>
      </c>
      <c r="I11" s="36"/>
      <c r="J11" s="48"/>
    </row>
    <row r="12" spans="1:9" s="54" customFormat="1" ht="14.25">
      <c r="A12" s="77" t="s">
        <v>125</v>
      </c>
      <c r="B12" s="79">
        <v>1135637</v>
      </c>
      <c r="C12" s="79">
        <v>523132</v>
      </c>
      <c r="D12" s="79">
        <v>612506</v>
      </c>
      <c r="E12" s="79">
        <v>278811</v>
      </c>
      <c r="F12" s="79">
        <v>856826</v>
      </c>
      <c r="G12" s="79">
        <v>547038</v>
      </c>
      <c r="H12" s="79">
        <v>588600</v>
      </c>
      <c r="I12" s="57"/>
    </row>
    <row r="13" spans="1:8" s="54" customFormat="1" ht="14.25">
      <c r="A13" s="77" t="s">
        <v>127</v>
      </c>
      <c r="B13" s="79">
        <v>1124897</v>
      </c>
      <c r="C13" s="79">
        <v>558490</v>
      </c>
      <c r="D13" s="79">
        <v>566407</v>
      </c>
      <c r="E13" s="79">
        <v>148129</v>
      </c>
      <c r="F13" s="79">
        <v>976767</v>
      </c>
      <c r="G13" s="79">
        <v>575704</v>
      </c>
      <c r="H13" s="79">
        <v>549193</v>
      </c>
    </row>
    <row r="14" spans="1:8" s="54" customFormat="1" ht="14.25">
      <c r="A14" s="77" t="s">
        <v>128</v>
      </c>
      <c r="B14" s="79">
        <v>1032111</v>
      </c>
      <c r="C14" s="79">
        <v>351583</v>
      </c>
      <c r="D14" s="79">
        <v>680528</v>
      </c>
      <c r="E14" s="79">
        <v>186009</v>
      </c>
      <c r="F14" s="79">
        <v>846102</v>
      </c>
      <c r="G14" s="79">
        <v>568012</v>
      </c>
      <c r="H14" s="79">
        <v>464099</v>
      </c>
    </row>
    <row r="15" spans="1:13" s="54" customFormat="1" ht="15" customHeight="1">
      <c r="A15" s="80"/>
      <c r="B15" s="80"/>
      <c r="C15" s="80"/>
      <c r="D15" s="80"/>
      <c r="E15" s="80"/>
      <c r="F15" s="80"/>
      <c r="G15" s="80"/>
      <c r="H15" s="80"/>
      <c r="M15" s="48"/>
    </row>
    <row r="16" spans="1:8" s="54" customFormat="1" ht="14.25">
      <c r="A16" s="77" t="s">
        <v>153</v>
      </c>
      <c r="B16" s="81">
        <f aca="true" t="shared" si="3" ref="B16:H16">B6/B5*100</f>
        <v>61.036391559547035</v>
      </c>
      <c r="C16" s="81">
        <f t="shared" si="3"/>
        <v>68.61877540329407</v>
      </c>
      <c r="D16" s="81">
        <f t="shared" si="3"/>
        <v>54.28375357582392</v>
      </c>
      <c r="E16" s="81">
        <f t="shared" si="3"/>
        <v>68.58730506910169</v>
      </c>
      <c r="F16" s="81">
        <f t="shared" si="3"/>
        <v>58.66950237718548</v>
      </c>
      <c r="G16" s="81">
        <f t="shared" si="3"/>
        <v>63.4356412666906</v>
      </c>
      <c r="H16" s="81">
        <f t="shared" si="3"/>
        <v>59.705216326535485</v>
      </c>
    </row>
    <row r="17" spans="1:8" s="54" customFormat="1" ht="14.25">
      <c r="A17" s="77" t="s">
        <v>154</v>
      </c>
      <c r="B17" s="81">
        <f aca="true" t="shared" si="4" ref="B17:H17">B7/B5*100</f>
        <v>46.501155191102825</v>
      </c>
      <c r="C17" s="81">
        <f t="shared" si="4"/>
        <v>54.40469582072933</v>
      </c>
      <c r="D17" s="81">
        <f t="shared" si="4"/>
        <v>39.46248064784178</v>
      </c>
      <c r="E17" s="81">
        <f t="shared" si="4"/>
        <v>53.634213982733826</v>
      </c>
      <c r="F17" s="81">
        <f t="shared" si="4"/>
        <v>44.26524282662576</v>
      </c>
      <c r="G17" s="81">
        <f t="shared" si="4"/>
        <v>43.81462693430214</v>
      </c>
      <c r="H17" s="81">
        <f t="shared" si="4"/>
        <v>47.99172055252834</v>
      </c>
    </row>
    <row r="18" spans="1:8" s="54" customFormat="1" ht="14.25">
      <c r="A18" s="77" t="s">
        <v>155</v>
      </c>
      <c r="B18" s="81">
        <f>B13/B7*100</f>
        <v>30.962183592558706</v>
      </c>
      <c r="C18" s="81">
        <f aca="true" t="shared" si="5" ref="C18:H18">C13/C7*100</f>
        <v>27.89243764292945</v>
      </c>
      <c r="D18" s="81">
        <f t="shared" si="5"/>
        <v>34.73116789466971</v>
      </c>
      <c r="E18" s="81">
        <f t="shared" si="5"/>
        <v>14.812189014927283</v>
      </c>
      <c r="F18" s="81">
        <f t="shared" si="5"/>
        <v>37.09594418406104</v>
      </c>
      <c r="G18" s="81">
        <f t="shared" si="5"/>
        <v>47.1285510915951</v>
      </c>
      <c r="H18" s="81">
        <f t="shared" si="5"/>
        <v>22.773246153648387</v>
      </c>
    </row>
    <row r="19" spans="1:8" s="54" customFormat="1" ht="14.25">
      <c r="A19" s="77" t="s">
        <v>156</v>
      </c>
      <c r="B19" s="81">
        <f>B8/B6*100</f>
        <v>23.814049286094587</v>
      </c>
      <c r="C19" s="81">
        <f aca="true" t="shared" si="6" ref="C19:H19">C8/C6*100</f>
        <v>20.714563177532867</v>
      </c>
      <c r="D19" s="81">
        <f t="shared" si="6"/>
        <v>27.303331018330717</v>
      </c>
      <c r="E19" s="81">
        <f t="shared" si="6"/>
        <v>21.80154340705269</v>
      </c>
      <c r="F19" s="81">
        <f t="shared" si="6"/>
        <v>24.551528420941633</v>
      </c>
      <c r="G19" s="81">
        <f t="shared" si="6"/>
        <v>30.93058403855255</v>
      </c>
      <c r="H19" s="81">
        <f t="shared" si="6"/>
        <v>19.618881723741747</v>
      </c>
    </row>
    <row r="20" spans="1:8" s="54" customFormat="1" ht="28.5">
      <c r="A20" s="82" t="s">
        <v>157</v>
      </c>
      <c r="B20" s="81">
        <f>(B8+B13)/B6*100</f>
        <v>47.402883217870276</v>
      </c>
      <c r="C20" s="81">
        <f aca="true" t="shared" si="7" ref="C20:H20">(C8+C13)/C6*100</f>
        <v>42.82920420316374</v>
      </c>
      <c r="D20" s="81">
        <f t="shared" si="7"/>
        <v>52.55173317618655</v>
      </c>
      <c r="E20" s="81">
        <f t="shared" si="7"/>
        <v>33.384446604355915</v>
      </c>
      <c r="F20" s="81">
        <f t="shared" si="7"/>
        <v>52.53985132563629</v>
      </c>
      <c r="G20" s="81">
        <f t="shared" si="7"/>
        <v>63.48199902860965</v>
      </c>
      <c r="H20" s="81">
        <f t="shared" si="7"/>
        <v>37.92427164984929</v>
      </c>
    </row>
    <row r="21" spans="1:8" s="54" customFormat="1" ht="28.5" customHeight="1">
      <c r="A21" s="82" t="s">
        <v>158</v>
      </c>
      <c r="B21" s="81">
        <f>(B8+B14)/(B6+B14)*100</f>
        <v>37.36929569306726</v>
      </c>
      <c r="C21" s="81">
        <f aca="true" t="shared" si="8" ref="C21:H21">(C8+C14)/(C6+C14)*100</f>
        <v>30.403571202642738</v>
      </c>
      <c r="D21" s="81">
        <f t="shared" si="8"/>
        <v>44.22343568412506</v>
      </c>
      <c r="E21" s="81">
        <f t="shared" si="8"/>
        <v>31.731186700781233</v>
      </c>
      <c r="F21" s="81">
        <f t="shared" si="8"/>
        <v>39.27407010729447</v>
      </c>
      <c r="G21" s="81">
        <f t="shared" si="8"/>
        <v>47.72082302103345</v>
      </c>
      <c r="H21" s="81">
        <f t="shared" si="8"/>
        <v>30.387325468280473</v>
      </c>
    </row>
    <row r="22" spans="1:9" s="54" customFormat="1" ht="28.5">
      <c r="A22" s="82" t="s">
        <v>159</v>
      </c>
      <c r="B22" s="81">
        <f>(B12+B13+B14)/(B14+B6)*100</f>
        <v>56.76112934589235</v>
      </c>
      <c r="C22" s="81">
        <f aca="true" t="shared" si="9" ref="C22:H22">(C12+C13+C14)/(C14+C6)*100</f>
        <v>49.81571170665141</v>
      </c>
      <c r="D22" s="81">
        <f t="shared" si="9"/>
        <v>63.595287882550025</v>
      </c>
      <c r="E22" s="81">
        <f t="shared" si="9"/>
        <v>41.84329236490933</v>
      </c>
      <c r="F22" s="81">
        <f t="shared" si="9"/>
        <v>61.80092716554455</v>
      </c>
      <c r="G22" s="81">
        <f t="shared" si="9"/>
        <v>72.35924165383113</v>
      </c>
      <c r="H22" s="81">
        <f t="shared" si="9"/>
        <v>46.24039119352707</v>
      </c>
      <c r="I22" s="49"/>
    </row>
    <row r="23" spans="1:8" s="54" customFormat="1" ht="15" customHeight="1">
      <c r="A23" s="80"/>
      <c r="B23" s="83"/>
      <c r="C23" s="83"/>
      <c r="D23" s="83"/>
      <c r="E23" s="83"/>
      <c r="F23" s="83"/>
      <c r="G23" s="83"/>
      <c r="H23" s="83"/>
    </row>
    <row r="24" spans="1:8" s="54" customFormat="1" ht="15" customHeight="1">
      <c r="A24" s="77" t="s">
        <v>160</v>
      </c>
      <c r="B24" s="84">
        <v>29.8</v>
      </c>
      <c r="C24" s="84">
        <v>25.7</v>
      </c>
      <c r="D24" s="84">
        <v>34.3</v>
      </c>
      <c r="E24" s="84">
        <v>27.9</v>
      </c>
      <c r="F24" s="84">
        <v>29.8</v>
      </c>
      <c r="G24" s="84">
        <v>38.5</v>
      </c>
      <c r="H24" s="84">
        <v>26.1</v>
      </c>
    </row>
    <row r="25" spans="1:8" s="54" customFormat="1" ht="14.25">
      <c r="A25" s="85" t="s">
        <v>152</v>
      </c>
      <c r="B25" s="86" t="s">
        <v>224</v>
      </c>
      <c r="C25" s="86" t="s">
        <v>224</v>
      </c>
      <c r="D25" s="86" t="s">
        <v>223</v>
      </c>
      <c r="E25" s="86" t="s">
        <v>222</v>
      </c>
      <c r="F25" s="86" t="s">
        <v>223</v>
      </c>
      <c r="G25" s="86" t="s">
        <v>223</v>
      </c>
      <c r="H25" s="86" t="s">
        <v>224</v>
      </c>
    </row>
    <row r="26" spans="1:8" s="54" customFormat="1" ht="14.25">
      <c r="A26" s="80"/>
      <c r="B26" s="80"/>
      <c r="C26" s="80"/>
      <c r="D26" s="80"/>
      <c r="E26" s="80"/>
      <c r="F26" s="80"/>
      <c r="G26" s="80"/>
      <c r="H26" s="80"/>
    </row>
    <row r="27" ht="14.25" customHeight="1"/>
    <row r="29" ht="14.25">
      <c r="B29" s="55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10">
      <selection activeCell="D12" sqref="D12"/>
    </sheetView>
  </sheetViews>
  <sheetFormatPr defaultColWidth="11.421875" defaultRowHeight="15"/>
  <cols>
    <col min="1" max="1" width="12.00390625" style="36" customWidth="1"/>
    <col min="2" max="2" width="14.28125" style="36" bestFit="1" customWidth="1"/>
    <col min="3" max="6" width="13.28125" style="36" bestFit="1" customWidth="1"/>
    <col min="7" max="7" width="13.57421875" style="36" bestFit="1" customWidth="1"/>
    <col min="8" max="8" width="11.421875" style="36" customWidth="1"/>
    <col min="9" max="9" width="13.8515625" style="36" customWidth="1"/>
    <col min="10" max="16384" width="11.421875" style="36" customWidth="1"/>
  </cols>
  <sheetData>
    <row r="1" spans="1:8" ht="14.25">
      <c r="A1" s="15" t="s">
        <v>203</v>
      </c>
      <c r="G1" s="37"/>
      <c r="H1" s="37"/>
    </row>
    <row r="2" spans="1:8" ht="14.25">
      <c r="A2" s="174"/>
      <c r="B2" s="176" t="s">
        <v>9</v>
      </c>
      <c r="C2" s="165" t="s">
        <v>53</v>
      </c>
      <c r="D2" s="165"/>
      <c r="E2" s="7" t="s">
        <v>37</v>
      </c>
      <c r="F2" s="7" t="s">
        <v>36</v>
      </c>
      <c r="G2" s="8"/>
      <c r="H2" s="8"/>
    </row>
    <row r="3" spans="1:8" ht="14.25">
      <c r="A3" s="175"/>
      <c r="B3" s="177"/>
      <c r="C3" s="88" t="s">
        <v>34</v>
      </c>
      <c r="D3" s="88" t="s">
        <v>35</v>
      </c>
      <c r="E3" s="7"/>
      <c r="F3" s="7"/>
      <c r="G3" s="8"/>
      <c r="H3" s="8"/>
    </row>
    <row r="4" spans="1:8" s="5" customFormat="1" ht="14.25">
      <c r="A4" s="89" t="s">
        <v>129</v>
      </c>
      <c r="B4" s="90">
        <v>12896714</v>
      </c>
      <c r="C4" s="90">
        <v>6230439</v>
      </c>
      <c r="D4" s="90">
        <v>6666276</v>
      </c>
      <c r="E4" s="42">
        <v>2863834</v>
      </c>
      <c r="F4" s="42">
        <v>10032881</v>
      </c>
      <c r="G4" s="66"/>
      <c r="H4" s="58"/>
    </row>
    <row r="5" spans="1:8" ht="11.25" customHeight="1">
      <c r="A5" s="87"/>
      <c r="B5" s="87"/>
      <c r="C5" s="87"/>
      <c r="D5" s="87"/>
      <c r="E5" s="11"/>
      <c r="F5" s="11"/>
      <c r="G5" s="67"/>
      <c r="H5" s="37"/>
    </row>
    <row r="6" spans="1:8" ht="14.25">
      <c r="A6" s="91" t="s">
        <v>130</v>
      </c>
      <c r="B6" s="79">
        <v>1543628</v>
      </c>
      <c r="C6" s="79">
        <v>768633</v>
      </c>
      <c r="D6" s="79">
        <v>774995</v>
      </c>
      <c r="E6" s="3">
        <v>314028</v>
      </c>
      <c r="F6" s="3">
        <v>1229600</v>
      </c>
      <c r="G6" s="59"/>
      <c r="H6" s="59"/>
    </row>
    <row r="7" spans="1:8" ht="14.25">
      <c r="A7" s="91" t="s">
        <v>131</v>
      </c>
      <c r="B7" s="79">
        <v>1627244</v>
      </c>
      <c r="C7" s="79">
        <v>826410</v>
      </c>
      <c r="D7" s="79">
        <v>800835</v>
      </c>
      <c r="E7" s="3">
        <v>331280</v>
      </c>
      <c r="F7" s="3">
        <v>1295964</v>
      </c>
      <c r="G7" s="59"/>
      <c r="H7" s="59"/>
    </row>
    <row r="8" spans="1:8" ht="14.25">
      <c r="A8" s="91" t="s">
        <v>132</v>
      </c>
      <c r="B8" s="79">
        <v>1612174</v>
      </c>
      <c r="C8" s="79">
        <v>800358</v>
      </c>
      <c r="D8" s="79">
        <v>811816</v>
      </c>
      <c r="E8" s="3">
        <v>299749</v>
      </c>
      <c r="F8" s="3">
        <v>1312425</v>
      </c>
      <c r="G8" s="59"/>
      <c r="H8" s="59"/>
    </row>
    <row r="9" spans="1:8" ht="14.25">
      <c r="A9" s="91" t="s">
        <v>133</v>
      </c>
      <c r="B9" s="79">
        <v>1606314</v>
      </c>
      <c r="C9" s="79">
        <v>807668</v>
      </c>
      <c r="D9" s="79">
        <v>798646</v>
      </c>
      <c r="E9" s="3">
        <v>317876</v>
      </c>
      <c r="F9" s="3">
        <v>1288438</v>
      </c>
      <c r="G9" s="59"/>
      <c r="H9" s="59"/>
    </row>
    <row r="10" spans="1:8" ht="14.25">
      <c r="A10" s="91" t="s">
        <v>83</v>
      </c>
      <c r="B10" s="79">
        <v>1118597</v>
      </c>
      <c r="C10" s="79">
        <v>538293</v>
      </c>
      <c r="D10" s="79">
        <v>580304</v>
      </c>
      <c r="E10" s="3">
        <v>320357</v>
      </c>
      <c r="F10" s="3">
        <v>798240</v>
      </c>
      <c r="G10" s="59"/>
      <c r="H10" s="59"/>
    </row>
    <row r="11" spans="1:8" ht="14.25">
      <c r="A11" s="91" t="s">
        <v>134</v>
      </c>
      <c r="B11" s="79">
        <v>988170</v>
      </c>
      <c r="C11" s="79">
        <v>473030</v>
      </c>
      <c r="D11" s="79">
        <v>515139</v>
      </c>
      <c r="E11" s="3">
        <v>285354</v>
      </c>
      <c r="F11" s="3">
        <v>702816</v>
      </c>
      <c r="G11" s="59"/>
      <c r="H11" s="59"/>
    </row>
    <row r="12" spans="1:8" ht="14.25">
      <c r="A12" s="91" t="s">
        <v>135</v>
      </c>
      <c r="B12" s="79">
        <v>895895</v>
      </c>
      <c r="C12" s="79">
        <v>446924</v>
      </c>
      <c r="D12" s="79">
        <v>448971</v>
      </c>
      <c r="E12" s="3">
        <v>245013</v>
      </c>
      <c r="F12" s="3">
        <v>650882</v>
      </c>
      <c r="G12" s="59"/>
      <c r="H12" s="59"/>
    </row>
    <row r="13" spans="1:8" ht="14.25">
      <c r="A13" s="91" t="s">
        <v>136</v>
      </c>
      <c r="B13" s="79">
        <v>877752</v>
      </c>
      <c r="C13" s="79">
        <v>428082</v>
      </c>
      <c r="D13" s="79">
        <v>449670</v>
      </c>
      <c r="E13" s="3">
        <v>217832</v>
      </c>
      <c r="F13" s="3">
        <v>659920</v>
      </c>
      <c r="G13" s="59"/>
      <c r="H13" s="59"/>
    </row>
    <row r="14" spans="1:8" ht="14.25">
      <c r="A14" s="91" t="s">
        <v>137</v>
      </c>
      <c r="B14" s="79">
        <v>605271</v>
      </c>
      <c r="C14" s="79">
        <v>276911</v>
      </c>
      <c r="D14" s="79">
        <v>328360</v>
      </c>
      <c r="E14" s="3">
        <v>136668</v>
      </c>
      <c r="F14" s="3">
        <v>468603</v>
      </c>
      <c r="G14" s="59"/>
      <c r="H14" s="59"/>
    </row>
    <row r="15" spans="1:8" ht="16.5" customHeight="1">
      <c r="A15" s="91" t="s">
        <v>138</v>
      </c>
      <c r="B15" s="79">
        <v>464656</v>
      </c>
      <c r="C15" s="79">
        <v>188975</v>
      </c>
      <c r="D15" s="79">
        <v>275680</v>
      </c>
      <c r="E15" s="3">
        <v>101994</v>
      </c>
      <c r="F15" s="3">
        <v>362661</v>
      </c>
      <c r="G15" s="59"/>
      <c r="H15" s="59"/>
    </row>
    <row r="16" spans="1:8" ht="14.25">
      <c r="A16" s="91" t="s">
        <v>139</v>
      </c>
      <c r="B16" s="79">
        <v>370419</v>
      </c>
      <c r="C16" s="79">
        <v>171802</v>
      </c>
      <c r="D16" s="79">
        <v>198617</v>
      </c>
      <c r="E16" s="3">
        <v>68773</v>
      </c>
      <c r="F16" s="3">
        <v>301646</v>
      </c>
      <c r="G16" s="59"/>
      <c r="H16" s="59"/>
    </row>
    <row r="17" spans="1:8" ht="14.25">
      <c r="A17" s="91" t="s">
        <v>140</v>
      </c>
      <c r="B17" s="79">
        <v>321567</v>
      </c>
      <c r="C17" s="79">
        <v>160161</v>
      </c>
      <c r="D17" s="79">
        <v>161406</v>
      </c>
      <c r="E17" s="3">
        <v>67409</v>
      </c>
      <c r="F17" s="3">
        <v>254158</v>
      </c>
      <c r="G17" s="59"/>
      <c r="H17" s="59"/>
    </row>
    <row r="18" spans="1:8" ht="14.25">
      <c r="A18" s="91" t="s">
        <v>141</v>
      </c>
      <c r="B18" s="79">
        <v>315751</v>
      </c>
      <c r="C18" s="79">
        <v>130526</v>
      </c>
      <c r="D18" s="79">
        <v>185225</v>
      </c>
      <c r="E18" s="3">
        <v>50601</v>
      </c>
      <c r="F18" s="3">
        <v>265151</v>
      </c>
      <c r="G18" s="59"/>
      <c r="H18" s="59"/>
    </row>
    <row r="19" spans="1:8" ht="14.25">
      <c r="A19" s="91" t="s">
        <v>142</v>
      </c>
      <c r="B19" s="79">
        <v>234608</v>
      </c>
      <c r="C19" s="79">
        <v>95743</v>
      </c>
      <c r="D19" s="79">
        <v>138865</v>
      </c>
      <c r="E19" s="3">
        <v>46965</v>
      </c>
      <c r="F19" s="3">
        <v>187644</v>
      </c>
      <c r="G19" s="59"/>
      <c r="H19" s="59"/>
    </row>
    <row r="20" spans="1:8" ht="14.25">
      <c r="A20" s="91" t="s">
        <v>143</v>
      </c>
      <c r="B20" s="79">
        <v>152080</v>
      </c>
      <c r="C20" s="79">
        <v>59402</v>
      </c>
      <c r="D20" s="79">
        <v>92678</v>
      </c>
      <c r="E20" s="3">
        <v>31708</v>
      </c>
      <c r="F20" s="3">
        <v>120372</v>
      </c>
      <c r="G20" s="59"/>
      <c r="H20" s="59"/>
    </row>
    <row r="21" spans="1:8" ht="14.25">
      <c r="A21" s="91" t="s">
        <v>144</v>
      </c>
      <c r="B21" s="79">
        <v>162588</v>
      </c>
      <c r="C21" s="79">
        <v>57521</v>
      </c>
      <c r="D21" s="79">
        <v>105067</v>
      </c>
      <c r="E21" s="3">
        <v>28228</v>
      </c>
      <c r="F21" s="3">
        <v>134360</v>
      </c>
      <c r="G21" s="59"/>
      <c r="H21" s="59"/>
    </row>
    <row r="22" spans="1:8" ht="3.75" customHeight="1">
      <c r="A22" s="38"/>
      <c r="B22" s="38"/>
      <c r="C22" s="38"/>
      <c r="D22" s="38"/>
      <c r="E22" s="38"/>
      <c r="F22" s="38"/>
      <c r="G22" s="38"/>
      <c r="H22" s="38"/>
    </row>
    <row r="23" spans="1:8" ht="14.25">
      <c r="A23" s="32" t="s">
        <v>204</v>
      </c>
      <c r="B23" s="54"/>
      <c r="C23" s="54"/>
      <c r="D23" s="54"/>
      <c r="E23" s="54"/>
      <c r="F23" s="54"/>
      <c r="G23" s="54"/>
      <c r="H23" s="54"/>
    </row>
    <row r="24" spans="1:8" ht="15" customHeight="1">
      <c r="A24" s="178" t="s">
        <v>110</v>
      </c>
      <c r="B24" s="178" t="s">
        <v>111</v>
      </c>
      <c r="C24" s="178" t="s">
        <v>162</v>
      </c>
      <c r="D24" s="178"/>
      <c r="E24" s="170" t="s">
        <v>54</v>
      </c>
      <c r="F24" s="170"/>
      <c r="G24" s="172" t="s">
        <v>163</v>
      </c>
      <c r="H24" s="173" t="s">
        <v>171</v>
      </c>
    </row>
    <row r="25" spans="1:8" ht="14.25">
      <c r="A25" s="178"/>
      <c r="B25" s="178"/>
      <c r="C25" s="178"/>
      <c r="D25" s="178"/>
      <c r="E25" s="171"/>
      <c r="F25" s="170"/>
      <c r="G25" s="172"/>
      <c r="H25" s="173"/>
    </row>
    <row r="26" spans="1:8" ht="14.25">
      <c r="A26" s="178"/>
      <c r="B26" s="178"/>
      <c r="C26" s="88" t="s">
        <v>97</v>
      </c>
      <c r="D26" s="88" t="s">
        <v>98</v>
      </c>
      <c r="E26" s="88" t="s">
        <v>99</v>
      </c>
      <c r="F26" s="88" t="s">
        <v>100</v>
      </c>
      <c r="G26" s="172"/>
      <c r="H26" s="173"/>
    </row>
    <row r="27" spans="1:8" ht="14.25">
      <c r="A27" s="92"/>
      <c r="B27" s="93">
        <v>3055912</v>
      </c>
      <c r="C27" s="93">
        <v>2208926</v>
      </c>
      <c r="D27" s="93">
        <v>846986</v>
      </c>
      <c r="E27" s="93">
        <v>726179</v>
      </c>
      <c r="F27" s="93">
        <v>2329733</v>
      </c>
      <c r="G27" s="93">
        <v>1248939</v>
      </c>
      <c r="H27" s="93">
        <v>1806144</v>
      </c>
    </row>
    <row r="28" spans="1:8" ht="14.25">
      <c r="A28" s="88"/>
      <c r="B28" s="88"/>
      <c r="C28" s="88"/>
      <c r="D28" s="88"/>
      <c r="E28" s="88"/>
      <c r="F28" s="88"/>
      <c r="G28" s="88"/>
      <c r="H28" s="88"/>
    </row>
    <row r="29" spans="1:8" ht="13.5" customHeight="1">
      <c r="A29" s="92">
        <v>1</v>
      </c>
      <c r="B29" s="93">
        <v>314716</v>
      </c>
      <c r="C29" s="93">
        <v>184307</v>
      </c>
      <c r="D29" s="93">
        <v>130409</v>
      </c>
      <c r="E29" s="93">
        <v>130686</v>
      </c>
      <c r="F29" s="93">
        <v>184030</v>
      </c>
      <c r="G29" s="93">
        <v>61152</v>
      </c>
      <c r="H29" s="93">
        <v>253564</v>
      </c>
    </row>
    <row r="30" spans="1:8" ht="14.25">
      <c r="A30" s="92">
        <v>2</v>
      </c>
      <c r="B30" s="93">
        <v>346855</v>
      </c>
      <c r="C30" s="93">
        <v>165448</v>
      </c>
      <c r="D30" s="93">
        <v>181407</v>
      </c>
      <c r="E30" s="93">
        <v>84051</v>
      </c>
      <c r="F30" s="93">
        <v>262804</v>
      </c>
      <c r="G30" s="93">
        <v>111883</v>
      </c>
      <c r="H30" s="93">
        <v>234972</v>
      </c>
    </row>
    <row r="31" spans="1:8" ht="14.25">
      <c r="A31" s="92">
        <v>3</v>
      </c>
      <c r="B31" s="93">
        <v>523750</v>
      </c>
      <c r="C31" s="93">
        <v>348593</v>
      </c>
      <c r="D31" s="93">
        <v>175157</v>
      </c>
      <c r="E31" s="93">
        <v>117310</v>
      </c>
      <c r="F31" s="93">
        <v>406440</v>
      </c>
      <c r="G31" s="93">
        <v>223953</v>
      </c>
      <c r="H31" s="93">
        <v>299797</v>
      </c>
    </row>
    <row r="32" spans="1:8" ht="14.25">
      <c r="A32" s="92">
        <v>4</v>
      </c>
      <c r="B32" s="93">
        <v>585623</v>
      </c>
      <c r="C32" s="93">
        <v>433091</v>
      </c>
      <c r="D32" s="93">
        <v>152533</v>
      </c>
      <c r="E32" s="93">
        <v>117268</v>
      </c>
      <c r="F32" s="93">
        <v>468356</v>
      </c>
      <c r="G32" s="93">
        <v>265388</v>
      </c>
      <c r="H32" s="93">
        <v>320236</v>
      </c>
    </row>
    <row r="33" spans="1:8" ht="14.25">
      <c r="A33" s="92">
        <v>5</v>
      </c>
      <c r="B33" s="93">
        <v>495925</v>
      </c>
      <c r="C33" s="93">
        <v>401665</v>
      </c>
      <c r="D33" s="93">
        <v>94259</v>
      </c>
      <c r="E33" s="93">
        <v>99406</v>
      </c>
      <c r="F33" s="93">
        <v>396519</v>
      </c>
      <c r="G33" s="93">
        <v>227813</v>
      </c>
      <c r="H33" s="93">
        <v>267283</v>
      </c>
    </row>
    <row r="34" spans="1:8" ht="14.25">
      <c r="A34" s="92">
        <v>6</v>
      </c>
      <c r="B34" s="93">
        <v>367026</v>
      </c>
      <c r="C34" s="93">
        <v>302034</v>
      </c>
      <c r="D34" s="93">
        <v>64992</v>
      </c>
      <c r="E34" s="93">
        <v>83560</v>
      </c>
      <c r="F34" s="93">
        <v>283467</v>
      </c>
      <c r="G34" s="93">
        <v>161466</v>
      </c>
      <c r="H34" s="93">
        <v>205560</v>
      </c>
    </row>
    <row r="35" spans="1:8" ht="14.25">
      <c r="A35" s="92">
        <v>7</v>
      </c>
      <c r="B35" s="93">
        <v>213562</v>
      </c>
      <c r="C35" s="93">
        <v>185647</v>
      </c>
      <c r="D35" s="93">
        <v>27916</v>
      </c>
      <c r="E35" s="93">
        <v>45595</v>
      </c>
      <c r="F35" s="93">
        <v>167968</v>
      </c>
      <c r="G35" s="93">
        <v>93411</v>
      </c>
      <c r="H35" s="93">
        <v>120152</v>
      </c>
    </row>
    <row r="36" spans="1:8" ht="14.25">
      <c r="A36" s="92">
        <v>8</v>
      </c>
      <c r="B36" s="93">
        <v>131499</v>
      </c>
      <c r="C36" s="93">
        <v>115068</v>
      </c>
      <c r="D36" s="93">
        <v>16431</v>
      </c>
      <c r="E36" s="93">
        <v>27731</v>
      </c>
      <c r="F36" s="93">
        <v>103768</v>
      </c>
      <c r="G36" s="93">
        <v>68618</v>
      </c>
      <c r="H36" s="93">
        <v>62881</v>
      </c>
    </row>
    <row r="37" spans="1:8" ht="14.25">
      <c r="A37" s="92">
        <v>9</v>
      </c>
      <c r="B37" s="93">
        <v>42999</v>
      </c>
      <c r="C37" s="93">
        <v>40493</v>
      </c>
      <c r="D37" s="93">
        <v>2506</v>
      </c>
      <c r="E37" s="93">
        <v>9762</v>
      </c>
      <c r="F37" s="93">
        <v>33237</v>
      </c>
      <c r="G37" s="93">
        <v>15930</v>
      </c>
      <c r="H37" s="93">
        <v>27069</v>
      </c>
    </row>
    <row r="38" spans="1:8" ht="14.25">
      <c r="A38" s="94" t="s">
        <v>112</v>
      </c>
      <c r="B38" s="93">
        <v>33956</v>
      </c>
      <c r="C38" s="93">
        <v>32580</v>
      </c>
      <c r="D38" s="93">
        <v>1377</v>
      </c>
      <c r="E38" s="93">
        <v>10811</v>
      </c>
      <c r="F38" s="93">
        <v>23145</v>
      </c>
      <c r="G38" s="93">
        <v>19325</v>
      </c>
      <c r="H38" s="93">
        <v>14631</v>
      </c>
    </row>
    <row r="39" spans="1:8" ht="9" customHeight="1">
      <c r="A39" s="34"/>
      <c r="B39" s="34"/>
      <c r="C39" s="34"/>
      <c r="D39" s="34"/>
      <c r="E39" s="34"/>
      <c r="F39" s="34"/>
      <c r="G39" s="34"/>
      <c r="H39" s="34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F7" sqref="F7"/>
    </sheetView>
  </sheetViews>
  <sheetFormatPr defaultColWidth="11.421875" defaultRowHeight="15"/>
  <cols>
    <col min="1" max="1" width="8.140625" style="36" hidden="1" customWidth="1"/>
    <col min="2" max="2" width="18.00390625" style="36" customWidth="1"/>
    <col min="3" max="10" width="13.00390625" style="36" customWidth="1"/>
    <col min="11" max="16384" width="11.421875" style="36" customWidth="1"/>
  </cols>
  <sheetData>
    <row r="1" spans="2:10" ht="14.25">
      <c r="B1" s="15" t="s">
        <v>202</v>
      </c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0"/>
      <c r="B2" s="179">
        <v>15</v>
      </c>
      <c r="C2" s="182" t="s">
        <v>9</v>
      </c>
      <c r="D2" s="183" t="s">
        <v>10</v>
      </c>
      <c r="E2" s="183"/>
      <c r="F2" s="183"/>
      <c r="G2" s="183"/>
      <c r="H2" s="184" t="s">
        <v>180</v>
      </c>
      <c r="I2" s="184" t="s">
        <v>181</v>
      </c>
      <c r="J2" s="184" t="s">
        <v>182</v>
      </c>
    </row>
    <row r="3" spans="1:10" ht="24" customHeight="1">
      <c r="A3" s="10"/>
      <c r="B3" s="180"/>
      <c r="C3" s="182"/>
      <c r="D3" s="184" t="s">
        <v>11</v>
      </c>
      <c r="E3" s="184" t="s">
        <v>12</v>
      </c>
      <c r="F3" s="184" t="s">
        <v>13</v>
      </c>
      <c r="G3" s="184" t="s">
        <v>14</v>
      </c>
      <c r="H3" s="184"/>
      <c r="I3" s="184"/>
      <c r="J3" s="184"/>
    </row>
    <row r="4" spans="2:10" ht="13.5" customHeight="1">
      <c r="B4" s="181"/>
      <c r="C4" s="182"/>
      <c r="D4" s="184"/>
      <c r="E4" s="184"/>
      <c r="F4" s="184"/>
      <c r="G4" s="184"/>
      <c r="H4" s="184"/>
      <c r="I4" s="184"/>
      <c r="J4" s="184"/>
    </row>
    <row r="5" spans="2:10" s="5" customFormat="1" ht="28.5">
      <c r="B5" s="95" t="s">
        <v>164</v>
      </c>
      <c r="C5" s="96">
        <v>7812993</v>
      </c>
      <c r="D5" s="97">
        <f aca="true" t="shared" si="0" ref="D5:D10">E5+F5</f>
        <v>4768769</v>
      </c>
      <c r="E5" s="96">
        <v>3633132</v>
      </c>
      <c r="F5" s="96">
        <v>1135637</v>
      </c>
      <c r="G5" s="96">
        <v>3044224</v>
      </c>
      <c r="H5" s="98">
        <f>+D5/C5*100</f>
        <v>61.036391559547035</v>
      </c>
      <c r="I5" s="99">
        <f>E5/C5*100</f>
        <v>46.501155191102825</v>
      </c>
      <c r="J5" s="99">
        <f>F5/D5*100</f>
        <v>23.814049286094587</v>
      </c>
    </row>
    <row r="6" spans="1:10" ht="14.25">
      <c r="A6" s="36">
        <v>1</v>
      </c>
      <c r="B6" s="100" t="s">
        <v>92</v>
      </c>
      <c r="C6" s="79">
        <v>2424236</v>
      </c>
      <c r="D6" s="78">
        <f t="shared" si="0"/>
        <v>1117681</v>
      </c>
      <c r="E6" s="79">
        <v>764705</v>
      </c>
      <c r="F6" s="79">
        <v>352976</v>
      </c>
      <c r="G6" s="79">
        <v>1306554</v>
      </c>
      <c r="H6" s="101">
        <f>D6/C6*100</f>
        <v>46.104463426828076</v>
      </c>
      <c r="I6" s="102">
        <f>E6/C6*100</f>
        <v>31.54416484203683</v>
      </c>
      <c r="J6" s="102">
        <f aca="true" t="shared" si="1" ref="J6:J37">F6/D6*100</f>
        <v>31.581104089628436</v>
      </c>
    </row>
    <row r="7" spans="1:10" ht="14.25">
      <c r="A7" s="36">
        <v>2</v>
      </c>
      <c r="B7" s="100" t="s">
        <v>93</v>
      </c>
      <c r="C7" s="79">
        <v>1884065</v>
      </c>
      <c r="D7" s="78">
        <f t="shared" si="0"/>
        <v>1547686</v>
      </c>
      <c r="E7" s="79">
        <v>1166992</v>
      </c>
      <c r="F7" s="79">
        <v>380694</v>
      </c>
      <c r="G7" s="79">
        <v>336378</v>
      </c>
      <c r="H7" s="101">
        <f>D7/C7*100</f>
        <v>82.14610430107243</v>
      </c>
      <c r="I7" s="102">
        <f>E7/C7*100</f>
        <v>61.9401135311149</v>
      </c>
      <c r="J7" s="102">
        <f t="shared" si="1"/>
        <v>24.597625099664917</v>
      </c>
    </row>
    <row r="8" spans="1:10" ht="14.25">
      <c r="A8" s="36">
        <v>3</v>
      </c>
      <c r="B8" s="100" t="s">
        <v>94</v>
      </c>
      <c r="C8" s="79">
        <v>2318098</v>
      </c>
      <c r="D8" s="78">
        <f t="shared" si="0"/>
        <v>1733085</v>
      </c>
      <c r="E8" s="79">
        <v>1402201</v>
      </c>
      <c r="F8" s="79">
        <v>330884</v>
      </c>
      <c r="G8" s="79">
        <v>585013</v>
      </c>
      <c r="H8" s="101">
        <f>D8/C8*100</f>
        <v>74.76323261570477</v>
      </c>
      <c r="I8" s="102">
        <f>E8/C8*100</f>
        <v>60.48928906370654</v>
      </c>
      <c r="J8" s="102">
        <f t="shared" si="1"/>
        <v>19.09219686281977</v>
      </c>
    </row>
    <row r="9" spans="1:10" ht="14.25">
      <c r="A9" s="36">
        <v>4</v>
      </c>
      <c r="B9" s="100" t="s">
        <v>95</v>
      </c>
      <c r="C9" s="79">
        <v>637318</v>
      </c>
      <c r="D9" s="78">
        <f t="shared" si="0"/>
        <v>278770</v>
      </c>
      <c r="E9" s="79">
        <v>228507</v>
      </c>
      <c r="F9" s="79">
        <v>50263</v>
      </c>
      <c r="G9" s="79">
        <v>358548</v>
      </c>
      <c r="H9" s="101">
        <f>D9/C9*100</f>
        <v>43.74111511050998</v>
      </c>
      <c r="I9" s="102">
        <f>E9/C9*100</f>
        <v>35.85447139418626</v>
      </c>
      <c r="J9" s="102">
        <f t="shared" si="1"/>
        <v>18.0302758546472</v>
      </c>
    </row>
    <row r="10" spans="1:10" ht="14.25">
      <c r="A10" s="36">
        <v>5</v>
      </c>
      <c r="B10" s="100" t="s">
        <v>103</v>
      </c>
      <c r="C10" s="79">
        <v>549277</v>
      </c>
      <c r="D10" s="78">
        <f t="shared" si="0"/>
        <v>91546</v>
      </c>
      <c r="E10" s="79">
        <v>70726</v>
      </c>
      <c r="F10" s="79">
        <v>20820</v>
      </c>
      <c r="G10" s="79">
        <v>457730</v>
      </c>
      <c r="H10" s="101">
        <f>D10/C10*100</f>
        <v>16.66663632374922</v>
      </c>
      <c r="I10" s="102">
        <f>E10/C10*100</f>
        <v>12.876199076240221</v>
      </c>
      <c r="J10" s="102">
        <f t="shared" si="1"/>
        <v>22.742664889782187</v>
      </c>
    </row>
    <row r="11" spans="1:10" ht="5.25" customHeight="1">
      <c r="A11" s="36">
        <v>1</v>
      </c>
      <c r="B11" s="103"/>
      <c r="C11" s="104"/>
      <c r="D11" s="104">
        <v>0</v>
      </c>
      <c r="E11" s="104"/>
      <c r="F11" s="104"/>
      <c r="G11" s="104"/>
      <c r="H11" s="105"/>
      <c r="I11" s="106"/>
      <c r="J11" s="106"/>
    </row>
    <row r="12" spans="1:10" s="5" customFormat="1" ht="15.75" customHeight="1">
      <c r="A12" s="60" t="s">
        <v>30</v>
      </c>
      <c r="B12" s="107" t="s">
        <v>165</v>
      </c>
      <c r="C12" s="108">
        <v>3680379</v>
      </c>
      <c r="D12" s="89">
        <f aca="true" t="shared" si="2" ref="D12:D17">E12+F12</f>
        <v>2525431</v>
      </c>
      <c r="E12" s="90">
        <v>2002299</v>
      </c>
      <c r="F12" s="90">
        <v>523132</v>
      </c>
      <c r="G12" s="90">
        <v>1154948</v>
      </c>
      <c r="H12" s="109">
        <f aca="true" t="shared" si="3" ref="H12:H17">D12/C12*100</f>
        <v>68.61877540329407</v>
      </c>
      <c r="I12" s="99">
        <f>E12/C12*100</f>
        <v>54.40469582072933</v>
      </c>
      <c r="J12" s="99">
        <f>F12/D12*100</f>
        <v>20.714563177532867</v>
      </c>
    </row>
    <row r="13" spans="1:10" ht="14.25">
      <c r="A13" s="36">
        <v>3</v>
      </c>
      <c r="B13" s="100" t="s">
        <v>92</v>
      </c>
      <c r="C13" s="79">
        <v>1191301</v>
      </c>
      <c r="D13" s="78">
        <f t="shared" si="2"/>
        <v>578210</v>
      </c>
      <c r="E13" s="79">
        <v>405047</v>
      </c>
      <c r="F13" s="79">
        <v>173163</v>
      </c>
      <c r="G13" s="79">
        <v>613091</v>
      </c>
      <c r="H13" s="101">
        <f t="shared" si="3"/>
        <v>48.53601230923167</v>
      </c>
      <c r="I13" s="102">
        <f>E13/C13*100</f>
        <v>34.00039116898248</v>
      </c>
      <c r="J13" s="102">
        <f t="shared" si="1"/>
        <v>29.948115736497122</v>
      </c>
    </row>
    <row r="14" spans="1:10" ht="14.25">
      <c r="A14" s="36">
        <v>4</v>
      </c>
      <c r="B14" s="100" t="s">
        <v>93</v>
      </c>
      <c r="C14" s="79">
        <v>919954</v>
      </c>
      <c r="D14" s="78">
        <f t="shared" si="2"/>
        <v>831620</v>
      </c>
      <c r="E14" s="79">
        <v>666636</v>
      </c>
      <c r="F14" s="79">
        <v>164984</v>
      </c>
      <c r="G14" s="79">
        <v>88334</v>
      </c>
      <c r="H14" s="101">
        <f t="shared" si="3"/>
        <v>90.3979981607776</v>
      </c>
      <c r="I14" s="102">
        <f>E14/C14*100</f>
        <v>72.46405798550796</v>
      </c>
      <c r="J14" s="102">
        <f t="shared" si="1"/>
        <v>19.838868714076142</v>
      </c>
    </row>
    <row r="15" spans="1:10" ht="14.25">
      <c r="A15" s="36">
        <v>5</v>
      </c>
      <c r="B15" s="100" t="s">
        <v>94</v>
      </c>
      <c r="C15" s="79">
        <v>1065770</v>
      </c>
      <c r="D15" s="78">
        <f t="shared" si="2"/>
        <v>919727</v>
      </c>
      <c r="E15" s="79">
        <v>776077</v>
      </c>
      <c r="F15" s="79">
        <v>143650</v>
      </c>
      <c r="G15" s="79">
        <v>146043</v>
      </c>
      <c r="H15" s="101">
        <f t="shared" si="3"/>
        <v>86.29694962327706</v>
      </c>
      <c r="I15" s="102">
        <f>E15/C15*100</f>
        <v>72.81843174418495</v>
      </c>
      <c r="J15" s="102">
        <f t="shared" si="1"/>
        <v>15.618765133566809</v>
      </c>
    </row>
    <row r="16" spans="1:10" ht="14.25">
      <c r="A16" s="36">
        <v>6</v>
      </c>
      <c r="B16" s="100" t="s">
        <v>95</v>
      </c>
      <c r="C16" s="79">
        <v>290687</v>
      </c>
      <c r="D16" s="78">
        <f t="shared" si="2"/>
        <v>150141</v>
      </c>
      <c r="E16" s="79">
        <v>119063</v>
      </c>
      <c r="F16" s="79">
        <v>31078</v>
      </c>
      <c r="G16" s="79">
        <v>140545</v>
      </c>
      <c r="H16" s="101">
        <f t="shared" si="3"/>
        <v>51.650400602710135</v>
      </c>
      <c r="I16" s="102">
        <f>E16/C16*100</f>
        <v>40.95917602094349</v>
      </c>
      <c r="J16" s="102">
        <f t="shared" si="1"/>
        <v>20.699209409821435</v>
      </c>
    </row>
    <row r="17" spans="1:10" ht="14.25">
      <c r="A17" s="36">
        <v>7</v>
      </c>
      <c r="B17" s="100" t="s">
        <v>103</v>
      </c>
      <c r="C17" s="79">
        <v>212667</v>
      </c>
      <c r="D17" s="78">
        <f t="shared" si="2"/>
        <v>45732</v>
      </c>
      <c r="E17" s="79">
        <v>35476</v>
      </c>
      <c r="F17" s="79">
        <v>10256</v>
      </c>
      <c r="G17" s="79">
        <v>166935</v>
      </c>
      <c r="H17" s="101">
        <f t="shared" si="3"/>
        <v>21.50404152971547</v>
      </c>
      <c r="I17" s="102">
        <f>E17/C17*100</f>
        <v>16.681478555676247</v>
      </c>
      <c r="J17" s="102">
        <f t="shared" si="1"/>
        <v>22.42630980495058</v>
      </c>
    </row>
    <row r="18" spans="1:10" ht="4.5" customHeight="1">
      <c r="A18" s="36">
        <v>2</v>
      </c>
      <c r="B18" s="103"/>
      <c r="C18" s="104"/>
      <c r="D18" s="104"/>
      <c r="E18" s="104"/>
      <c r="F18" s="104"/>
      <c r="G18" s="110"/>
      <c r="H18" s="105"/>
      <c r="I18" s="106"/>
      <c r="J18" s="106"/>
    </row>
    <row r="19" spans="1:10" s="5" customFormat="1" ht="14.25">
      <c r="A19" s="60" t="s">
        <v>31</v>
      </c>
      <c r="B19" s="107" t="s">
        <v>166</v>
      </c>
      <c r="C19" s="90">
        <v>4132614</v>
      </c>
      <c r="D19" s="89">
        <f aca="true" t="shared" si="4" ref="D19:D24">E19+F19</f>
        <v>2243338</v>
      </c>
      <c r="E19" s="108">
        <v>1630832</v>
      </c>
      <c r="F19" s="108">
        <v>612506</v>
      </c>
      <c r="G19" s="108">
        <v>1889276</v>
      </c>
      <c r="H19" s="109">
        <f aca="true" t="shared" si="5" ref="H19:H24">D19/C19*100</f>
        <v>54.28375357582392</v>
      </c>
      <c r="I19" s="99">
        <f aca="true" t="shared" si="6" ref="I19:I24">E19/C19*100</f>
        <v>39.46248064784178</v>
      </c>
      <c r="J19" s="99">
        <f t="shared" si="1"/>
        <v>27.303331018330717</v>
      </c>
    </row>
    <row r="20" spans="1:10" ht="15.75" customHeight="1">
      <c r="A20" s="36">
        <v>2</v>
      </c>
      <c r="B20" s="100" t="s">
        <v>92</v>
      </c>
      <c r="C20" s="79">
        <v>1232934</v>
      </c>
      <c r="D20" s="78">
        <f t="shared" si="4"/>
        <v>539471</v>
      </c>
      <c r="E20" s="79">
        <v>359658</v>
      </c>
      <c r="F20" s="79">
        <v>179813</v>
      </c>
      <c r="G20" s="79">
        <v>693463</v>
      </c>
      <c r="H20" s="101">
        <f t="shared" si="5"/>
        <v>43.755059070477415</v>
      </c>
      <c r="I20" s="102">
        <f t="shared" si="6"/>
        <v>29.170904525303058</v>
      </c>
      <c r="J20" s="102">
        <f t="shared" si="1"/>
        <v>33.33135608772297</v>
      </c>
    </row>
    <row r="21" spans="1:10" ht="15.75" customHeight="1">
      <c r="A21" s="36">
        <v>3</v>
      </c>
      <c r="B21" s="100" t="s">
        <v>93</v>
      </c>
      <c r="C21" s="79">
        <v>964111</v>
      </c>
      <c r="D21" s="78">
        <f t="shared" si="4"/>
        <v>716066</v>
      </c>
      <c r="E21" s="79">
        <v>500356</v>
      </c>
      <c r="F21" s="79">
        <v>215710</v>
      </c>
      <c r="G21" s="79">
        <v>248044</v>
      </c>
      <c r="H21" s="101">
        <f t="shared" si="5"/>
        <v>74.2721533101479</v>
      </c>
      <c r="I21" s="102">
        <f t="shared" si="6"/>
        <v>51.8981735505559</v>
      </c>
      <c r="J21" s="102">
        <f t="shared" si="1"/>
        <v>30.124318149444324</v>
      </c>
    </row>
    <row r="22" spans="1:10" ht="14.25">
      <c r="A22" s="36">
        <v>4</v>
      </c>
      <c r="B22" s="100" t="s">
        <v>94</v>
      </c>
      <c r="C22" s="79">
        <v>1252328</v>
      </c>
      <c r="D22" s="78">
        <f t="shared" si="4"/>
        <v>813357</v>
      </c>
      <c r="E22" s="79">
        <v>626124</v>
      </c>
      <c r="F22" s="79">
        <v>187233</v>
      </c>
      <c r="G22" s="79">
        <v>438970</v>
      </c>
      <c r="H22" s="101">
        <f t="shared" si="5"/>
        <v>64.94760158680474</v>
      </c>
      <c r="I22" s="102">
        <f t="shared" si="6"/>
        <v>49.99680594860133</v>
      </c>
      <c r="J22" s="102">
        <f t="shared" si="1"/>
        <v>23.019780981782905</v>
      </c>
    </row>
    <row r="23" spans="1:10" ht="14.25">
      <c r="A23" s="36">
        <v>5</v>
      </c>
      <c r="B23" s="100" t="s">
        <v>95</v>
      </c>
      <c r="C23" s="79">
        <v>346632</v>
      </c>
      <c r="D23" s="78">
        <f t="shared" si="4"/>
        <v>128628</v>
      </c>
      <c r="E23" s="79">
        <v>109443</v>
      </c>
      <c r="F23" s="79">
        <v>19185</v>
      </c>
      <c r="G23" s="79">
        <v>218003</v>
      </c>
      <c r="H23" s="101">
        <f t="shared" si="5"/>
        <v>37.10794156338711</v>
      </c>
      <c r="I23" s="102">
        <f t="shared" si="6"/>
        <v>31.573253479194076</v>
      </c>
      <c r="J23" s="102">
        <f t="shared" si="1"/>
        <v>14.915104020897472</v>
      </c>
    </row>
    <row r="24" spans="1:10" ht="14.25">
      <c r="A24" s="36">
        <v>6</v>
      </c>
      <c r="B24" s="100" t="s">
        <v>103</v>
      </c>
      <c r="C24" s="79">
        <v>336610</v>
      </c>
      <c r="D24" s="78">
        <f t="shared" si="4"/>
        <v>45814</v>
      </c>
      <c r="E24" s="79">
        <v>35250</v>
      </c>
      <c r="F24" s="79">
        <v>10564</v>
      </c>
      <c r="G24" s="79">
        <v>290795</v>
      </c>
      <c r="H24" s="101">
        <f t="shared" si="5"/>
        <v>13.610409672915244</v>
      </c>
      <c r="I24" s="102">
        <f t="shared" si="6"/>
        <v>10.472059653605061</v>
      </c>
      <c r="J24" s="102">
        <f t="shared" si="1"/>
        <v>23.05845374776269</v>
      </c>
    </row>
    <row r="25" spans="2:10" ht="6" customHeight="1">
      <c r="B25" s="103"/>
      <c r="C25" s="104"/>
      <c r="D25" s="104"/>
      <c r="E25" s="104"/>
      <c r="F25" s="104"/>
      <c r="G25" s="104"/>
      <c r="H25" s="105"/>
      <c r="I25" s="106"/>
      <c r="J25" s="106"/>
    </row>
    <row r="26" spans="1:10" s="5" customFormat="1" ht="14.25">
      <c r="A26" s="60" t="s">
        <v>32</v>
      </c>
      <c r="B26" s="107" t="s">
        <v>167</v>
      </c>
      <c r="C26" s="90">
        <v>1864572</v>
      </c>
      <c r="D26" s="89">
        <f aca="true" t="shared" si="7" ref="D26:D31">E26+F26</f>
        <v>1278859</v>
      </c>
      <c r="E26" s="111">
        <v>1000048</v>
      </c>
      <c r="F26" s="111">
        <v>278811</v>
      </c>
      <c r="G26" s="111">
        <v>585712</v>
      </c>
      <c r="H26" s="109">
        <f aca="true" t="shared" si="8" ref="H26:H31">D26/C26*100</f>
        <v>68.5872682846251</v>
      </c>
      <c r="I26" s="99">
        <f>E26/C26*100</f>
        <v>53.63418521784088</v>
      </c>
      <c r="J26" s="99">
        <f t="shared" si="1"/>
        <v>21.80154340705269</v>
      </c>
    </row>
    <row r="27" spans="1:10" ht="14.25">
      <c r="A27" s="36">
        <v>1</v>
      </c>
      <c r="B27" s="100" t="s">
        <v>92</v>
      </c>
      <c r="C27" s="79">
        <v>584027</v>
      </c>
      <c r="D27" s="78">
        <f t="shared" si="7"/>
        <v>291153</v>
      </c>
      <c r="E27" s="79">
        <v>205305</v>
      </c>
      <c r="F27" s="79">
        <v>85848</v>
      </c>
      <c r="G27" s="79">
        <v>292875</v>
      </c>
      <c r="H27" s="101">
        <f t="shared" si="8"/>
        <v>49.85266092149849</v>
      </c>
      <c r="I27" s="102">
        <f aca="true" t="shared" si="9" ref="I27:I37">E27/C27*100</f>
        <v>35.15334051336668</v>
      </c>
      <c r="J27" s="102">
        <f t="shared" si="1"/>
        <v>29.485528227426816</v>
      </c>
    </row>
    <row r="28" spans="1:10" ht="14.25">
      <c r="A28" s="36">
        <v>2</v>
      </c>
      <c r="B28" s="100" t="s">
        <v>93</v>
      </c>
      <c r="C28" s="79">
        <v>530367</v>
      </c>
      <c r="D28" s="78">
        <f t="shared" si="7"/>
        <v>467097</v>
      </c>
      <c r="E28" s="79">
        <v>362080</v>
      </c>
      <c r="F28" s="79">
        <v>105017</v>
      </c>
      <c r="G28" s="79">
        <v>63271</v>
      </c>
      <c r="H28" s="101">
        <f t="shared" si="8"/>
        <v>88.07052474984303</v>
      </c>
      <c r="I28" s="102">
        <f t="shared" si="9"/>
        <v>68.26970757984566</v>
      </c>
      <c r="J28" s="102">
        <f t="shared" si="1"/>
        <v>22.482910401907954</v>
      </c>
    </row>
    <row r="29" spans="1:10" ht="14.25">
      <c r="A29" s="36">
        <v>3</v>
      </c>
      <c r="B29" s="100" t="s">
        <v>94</v>
      </c>
      <c r="C29" s="79">
        <v>525267</v>
      </c>
      <c r="D29" s="78">
        <f t="shared" si="7"/>
        <v>444513</v>
      </c>
      <c r="E29" s="79">
        <v>370143</v>
      </c>
      <c r="F29" s="79">
        <v>74370</v>
      </c>
      <c r="G29" s="79">
        <v>80754</v>
      </c>
      <c r="H29" s="101">
        <f t="shared" si="8"/>
        <v>84.62610443831423</v>
      </c>
      <c r="I29" s="102">
        <f t="shared" si="9"/>
        <v>70.46759076812364</v>
      </c>
      <c r="J29" s="102">
        <f t="shared" si="1"/>
        <v>16.73066929426136</v>
      </c>
    </row>
    <row r="30" spans="1:10" ht="14.25">
      <c r="A30" s="36">
        <v>4</v>
      </c>
      <c r="B30" s="100" t="s">
        <v>95</v>
      </c>
      <c r="C30" s="79">
        <v>118009</v>
      </c>
      <c r="D30" s="78">
        <f t="shared" si="7"/>
        <v>57607</v>
      </c>
      <c r="E30" s="79">
        <v>50645</v>
      </c>
      <c r="F30" s="79">
        <v>6962</v>
      </c>
      <c r="G30" s="79">
        <v>60402</v>
      </c>
      <c r="H30" s="101">
        <f t="shared" si="8"/>
        <v>48.815768288859324</v>
      </c>
      <c r="I30" s="102">
        <f t="shared" si="9"/>
        <v>42.916218254539906</v>
      </c>
      <c r="J30" s="102">
        <f t="shared" si="1"/>
        <v>12.085336851424307</v>
      </c>
    </row>
    <row r="31" spans="1:10" ht="14.25">
      <c r="A31" s="36">
        <v>5</v>
      </c>
      <c r="B31" s="100" t="s">
        <v>103</v>
      </c>
      <c r="C31" s="79">
        <v>106901</v>
      </c>
      <c r="D31" s="78">
        <f t="shared" si="7"/>
        <v>18490</v>
      </c>
      <c r="E31" s="79">
        <v>11876</v>
      </c>
      <c r="F31" s="79">
        <v>6614</v>
      </c>
      <c r="G31" s="79">
        <v>88411</v>
      </c>
      <c r="H31" s="101">
        <f t="shared" si="8"/>
        <v>17.296377021730386</v>
      </c>
      <c r="I31" s="102">
        <f t="shared" si="9"/>
        <v>11.109344159549488</v>
      </c>
      <c r="J31" s="102">
        <f t="shared" si="1"/>
        <v>35.77068685776095</v>
      </c>
    </row>
    <row r="32" spans="2:10" ht="3" customHeight="1">
      <c r="B32" s="103"/>
      <c r="C32" s="104"/>
      <c r="D32" s="104"/>
      <c r="E32" s="104"/>
      <c r="F32" s="104"/>
      <c r="G32" s="104"/>
      <c r="H32" s="105">
        <v>0</v>
      </c>
      <c r="I32" s="106">
        <v>0</v>
      </c>
      <c r="J32" s="106">
        <v>0</v>
      </c>
    </row>
    <row r="33" spans="1:10" s="5" customFormat="1" ht="15.75" customHeight="1">
      <c r="A33" s="60" t="s">
        <v>33</v>
      </c>
      <c r="B33" s="107" t="s">
        <v>168</v>
      </c>
      <c r="C33" s="90">
        <v>5948421</v>
      </c>
      <c r="D33" s="89">
        <f aca="true" t="shared" si="10" ref="D33:D38">E33+F33</f>
        <v>3489909</v>
      </c>
      <c r="E33" s="90">
        <v>2633083</v>
      </c>
      <c r="F33" s="90">
        <v>856826</v>
      </c>
      <c r="G33" s="90">
        <v>2458512</v>
      </c>
      <c r="H33" s="109">
        <f aca="true" t="shared" si="11" ref="H33:H38">D33/C33*100</f>
        <v>58.66950237718548</v>
      </c>
      <c r="I33" s="99">
        <f t="shared" si="9"/>
        <v>44.26524282662576</v>
      </c>
      <c r="J33" s="99">
        <f t="shared" si="1"/>
        <v>24.551528420941633</v>
      </c>
    </row>
    <row r="34" spans="1:10" ht="14.25">
      <c r="A34" s="36">
        <v>1</v>
      </c>
      <c r="B34" s="100" t="s">
        <v>92</v>
      </c>
      <c r="C34" s="79">
        <v>1840208</v>
      </c>
      <c r="D34" s="78">
        <f t="shared" si="10"/>
        <v>826528</v>
      </c>
      <c r="E34" s="79">
        <v>559400</v>
      </c>
      <c r="F34" s="79">
        <v>267128</v>
      </c>
      <c r="G34" s="79">
        <v>1013680</v>
      </c>
      <c r="H34" s="101">
        <f t="shared" si="11"/>
        <v>44.91492266091659</v>
      </c>
      <c r="I34" s="102">
        <f t="shared" si="9"/>
        <v>30.398737534017894</v>
      </c>
      <c r="J34" s="102">
        <f t="shared" si="1"/>
        <v>32.3192922683805</v>
      </c>
    </row>
    <row r="35" spans="1:10" ht="14.25">
      <c r="A35" s="36">
        <v>2</v>
      </c>
      <c r="B35" s="100" t="s">
        <v>93</v>
      </c>
      <c r="C35" s="79">
        <v>1353697</v>
      </c>
      <c r="D35" s="78">
        <f t="shared" si="10"/>
        <v>1080591</v>
      </c>
      <c r="E35" s="79">
        <v>804913</v>
      </c>
      <c r="F35" s="79">
        <v>275678</v>
      </c>
      <c r="G35" s="79">
        <v>273107</v>
      </c>
      <c r="H35" s="101">
        <f t="shared" si="11"/>
        <v>79.82517505763845</v>
      </c>
      <c r="I35" s="102">
        <f t="shared" si="9"/>
        <v>59.460351910361034</v>
      </c>
      <c r="J35" s="102">
        <f t="shared" si="1"/>
        <v>25.511780127726404</v>
      </c>
    </row>
    <row r="36" spans="1:10" ht="14.25">
      <c r="A36" s="36">
        <v>3</v>
      </c>
      <c r="B36" s="100" t="s">
        <v>94</v>
      </c>
      <c r="C36" s="79">
        <v>1792831</v>
      </c>
      <c r="D36" s="78">
        <f t="shared" si="10"/>
        <v>1288572</v>
      </c>
      <c r="E36" s="79">
        <v>1032058</v>
      </c>
      <c r="F36" s="79">
        <v>256514</v>
      </c>
      <c r="G36" s="79">
        <v>504259</v>
      </c>
      <c r="H36" s="101">
        <f t="shared" si="11"/>
        <v>71.87358986987618</v>
      </c>
      <c r="I36" s="102">
        <f t="shared" si="9"/>
        <v>57.565827453898336</v>
      </c>
      <c r="J36" s="102">
        <f t="shared" si="1"/>
        <v>19.906842613373563</v>
      </c>
    </row>
    <row r="37" spans="1:10" ht="14.25">
      <c r="A37" s="36">
        <v>4</v>
      </c>
      <c r="B37" s="100" t="s">
        <v>95</v>
      </c>
      <c r="C37" s="79">
        <v>519309</v>
      </c>
      <c r="D37" s="78">
        <f t="shared" si="10"/>
        <v>221163</v>
      </c>
      <c r="E37" s="79">
        <v>177862</v>
      </c>
      <c r="F37" s="79">
        <v>43301</v>
      </c>
      <c r="G37" s="79">
        <v>298146</v>
      </c>
      <c r="H37" s="101">
        <f t="shared" si="11"/>
        <v>42.58793897275033</v>
      </c>
      <c r="I37" s="102">
        <f t="shared" si="9"/>
        <v>34.249743409030074</v>
      </c>
      <c r="J37" s="102">
        <f t="shared" si="1"/>
        <v>19.57877221777603</v>
      </c>
    </row>
    <row r="38" spans="1:10" ht="14.25">
      <c r="A38" s="36">
        <v>5</v>
      </c>
      <c r="B38" s="100" t="s">
        <v>103</v>
      </c>
      <c r="C38" s="79">
        <v>442375</v>
      </c>
      <c r="D38" s="78">
        <f t="shared" si="10"/>
        <v>73057</v>
      </c>
      <c r="E38" s="79">
        <v>58851</v>
      </c>
      <c r="F38" s="79">
        <v>14206</v>
      </c>
      <c r="G38" s="79">
        <v>369319</v>
      </c>
      <c r="H38" s="101">
        <f t="shared" si="11"/>
        <v>16.514721672788923</v>
      </c>
      <c r="I38" s="102">
        <f>E38/C38*100</f>
        <v>13.303419044927944</v>
      </c>
      <c r="J38" s="102">
        <f>F38/D38*100</f>
        <v>19.445090819497103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21.140625" style="54" customWidth="1"/>
    <col min="2" max="2" width="14.140625" style="54" customWidth="1"/>
    <col min="3" max="6" width="12.28125" style="54" customWidth="1"/>
    <col min="7" max="7" width="13.7109375" style="54" bestFit="1" customWidth="1"/>
    <col min="8" max="8" width="15.00390625" style="54" bestFit="1" customWidth="1"/>
    <col min="9" max="9" width="11.421875" style="54" customWidth="1"/>
    <col min="10" max="16384" width="9.140625" style="54" customWidth="1"/>
  </cols>
  <sheetData>
    <row r="1" spans="1:8" ht="6" customHeight="1">
      <c r="A1" s="23"/>
      <c r="B1" s="23"/>
      <c r="C1" s="23"/>
      <c r="D1" s="23"/>
      <c r="E1" s="23"/>
      <c r="F1" s="23"/>
      <c r="G1" s="23"/>
      <c r="H1" s="23"/>
    </row>
    <row r="2" spans="1:9" ht="15">
      <c r="A2" s="61" t="s">
        <v>205</v>
      </c>
      <c r="B2" s="61"/>
      <c r="C2" s="61"/>
      <c r="D2" s="61"/>
      <c r="E2" s="61"/>
      <c r="F2" s="61"/>
      <c r="G2" s="61"/>
      <c r="H2" s="61"/>
      <c r="I2" s="61"/>
    </row>
    <row r="3" spans="1:9" ht="14.25">
      <c r="A3" s="184" t="s">
        <v>199</v>
      </c>
      <c r="B3" s="184" t="s">
        <v>9</v>
      </c>
      <c r="C3" s="183" t="s">
        <v>10</v>
      </c>
      <c r="D3" s="183"/>
      <c r="E3" s="183"/>
      <c r="F3" s="183"/>
      <c r="G3" s="184" t="s">
        <v>180</v>
      </c>
      <c r="H3" s="184" t="s">
        <v>181</v>
      </c>
      <c r="I3" s="184" t="s">
        <v>182</v>
      </c>
    </row>
    <row r="4" spans="1:9" ht="14.25">
      <c r="A4" s="184"/>
      <c r="B4" s="184"/>
      <c r="C4" s="184" t="s">
        <v>11</v>
      </c>
      <c r="D4" s="184" t="s">
        <v>12</v>
      </c>
      <c r="E4" s="184" t="s">
        <v>13</v>
      </c>
      <c r="F4" s="184" t="s">
        <v>14</v>
      </c>
      <c r="G4" s="184"/>
      <c r="H4" s="184"/>
      <c r="I4" s="184"/>
    </row>
    <row r="5" spans="1:9" ht="14.25">
      <c r="A5" s="184"/>
      <c r="B5" s="184"/>
      <c r="C5" s="184"/>
      <c r="D5" s="184"/>
      <c r="E5" s="184"/>
      <c r="F5" s="184"/>
      <c r="G5" s="184"/>
      <c r="H5" s="184"/>
      <c r="I5" s="184"/>
    </row>
    <row r="6" spans="1:9" ht="28.5">
      <c r="A6" s="114" t="s">
        <v>19</v>
      </c>
      <c r="B6" s="96">
        <v>7811619</v>
      </c>
      <c r="C6" s="97">
        <f aca="true" t="shared" si="0" ref="C6:C11">D6+E6</f>
        <v>4767835</v>
      </c>
      <c r="D6" s="115">
        <v>3632198</v>
      </c>
      <c r="E6" s="115">
        <v>1135637</v>
      </c>
      <c r="F6" s="115">
        <v>3043784</v>
      </c>
      <c r="G6" s="98">
        <f aca="true" t="shared" si="1" ref="G6:G11">C6/B6*100</f>
        <v>61.03517081414237</v>
      </c>
      <c r="H6" s="98">
        <f>+D6/B6*100</f>
        <v>46.49737781630159</v>
      </c>
      <c r="I6" s="99">
        <f>+E6/C6*100</f>
        <v>23.81871436406671</v>
      </c>
    </row>
    <row r="7" spans="1:9" ht="14.25">
      <c r="A7" s="116" t="s">
        <v>61</v>
      </c>
      <c r="B7" s="117">
        <v>3623236</v>
      </c>
      <c r="C7" s="78">
        <f>D7+E7</f>
        <v>2194293</v>
      </c>
      <c r="D7" s="78">
        <v>1738770</v>
      </c>
      <c r="E7" s="78">
        <v>455523</v>
      </c>
      <c r="F7" s="78">
        <v>1428944</v>
      </c>
      <c r="G7" s="101">
        <f t="shared" si="1"/>
        <v>60.56169126162359</v>
      </c>
      <c r="H7" s="101">
        <f aca="true" t="shared" si="2" ref="H7:I11">+D7/B7*100</f>
        <v>47.98942161095772</v>
      </c>
      <c r="I7" s="118">
        <f t="shared" si="2"/>
        <v>20.75944279091261</v>
      </c>
    </row>
    <row r="8" spans="1:9" ht="14.25">
      <c r="A8" s="116" t="s">
        <v>56</v>
      </c>
      <c r="B8" s="117">
        <v>2458209</v>
      </c>
      <c r="C8" s="78">
        <f t="shared" si="0"/>
        <v>1452244</v>
      </c>
      <c r="D8" s="78">
        <v>1077970</v>
      </c>
      <c r="E8" s="78">
        <v>374274</v>
      </c>
      <c r="F8" s="78">
        <v>1005966</v>
      </c>
      <c r="G8" s="101">
        <f t="shared" si="1"/>
        <v>59.07732011395288</v>
      </c>
      <c r="H8" s="101">
        <f t="shared" si="2"/>
        <v>43.851844981447876</v>
      </c>
      <c r="I8" s="118">
        <f t="shared" si="2"/>
        <v>25.772115429638546</v>
      </c>
    </row>
    <row r="9" spans="1:9" ht="14.25">
      <c r="A9" s="116" t="s">
        <v>101</v>
      </c>
      <c r="B9" s="117">
        <v>722291</v>
      </c>
      <c r="C9" s="78">
        <f t="shared" si="0"/>
        <v>307848</v>
      </c>
      <c r="D9" s="78">
        <v>212424</v>
      </c>
      <c r="E9" s="78">
        <v>95424</v>
      </c>
      <c r="F9" s="78">
        <v>414443</v>
      </c>
      <c r="G9" s="101">
        <f t="shared" si="1"/>
        <v>42.62104885703961</v>
      </c>
      <c r="H9" s="101">
        <f t="shared" si="2"/>
        <v>29.40975313274013</v>
      </c>
      <c r="I9" s="118">
        <f t="shared" si="2"/>
        <v>30.99711545957745</v>
      </c>
    </row>
    <row r="10" spans="1:9" ht="14.25">
      <c r="A10" s="116" t="s">
        <v>57</v>
      </c>
      <c r="B10" s="117">
        <v>662144</v>
      </c>
      <c r="C10" s="78">
        <f t="shared" si="0"/>
        <v>501557</v>
      </c>
      <c r="D10" s="78">
        <v>346726</v>
      </c>
      <c r="E10" s="78">
        <v>154831</v>
      </c>
      <c r="F10" s="78">
        <v>160588</v>
      </c>
      <c r="G10" s="101">
        <f t="shared" si="1"/>
        <v>75.74742050067658</v>
      </c>
      <c r="H10" s="101">
        <f t="shared" si="2"/>
        <v>52.36413831432437</v>
      </c>
      <c r="I10" s="118">
        <f t="shared" si="2"/>
        <v>30.870070600151127</v>
      </c>
    </row>
    <row r="11" spans="1:9" ht="14.25">
      <c r="A11" s="116" t="s">
        <v>102</v>
      </c>
      <c r="B11" s="117">
        <v>345738</v>
      </c>
      <c r="C11" s="78">
        <f t="shared" si="0"/>
        <v>311895</v>
      </c>
      <c r="D11" s="78">
        <v>256309</v>
      </c>
      <c r="E11" s="78">
        <v>55586</v>
      </c>
      <c r="F11" s="78">
        <v>33844</v>
      </c>
      <c r="G11" s="101">
        <f t="shared" si="1"/>
        <v>90.21137393054856</v>
      </c>
      <c r="H11" s="101">
        <f t="shared" si="2"/>
        <v>74.13388172546843</v>
      </c>
      <c r="I11" s="118">
        <f t="shared" si="2"/>
        <v>17.822023437374757</v>
      </c>
    </row>
    <row r="12" spans="2:4" ht="14.25">
      <c r="B12" s="53"/>
      <c r="C12" s="53"/>
      <c r="D12" s="53"/>
    </row>
    <row r="13" spans="2:4" ht="14.25">
      <c r="B13" s="53"/>
      <c r="C13" s="53"/>
      <c r="D13" s="53"/>
    </row>
    <row r="14" spans="2:4" ht="14.25">
      <c r="B14" s="53"/>
      <c r="C14" s="53"/>
      <c r="D14" s="53"/>
    </row>
    <row r="16" ht="14.25">
      <c r="D16" s="53"/>
    </row>
    <row r="17" ht="14.25">
      <c r="J17" s="53"/>
    </row>
    <row r="18" ht="14.25">
      <c r="J18" s="53"/>
    </row>
    <row r="19" ht="14.25">
      <c r="J19" s="53"/>
    </row>
    <row r="20" ht="14.25">
      <c r="J20" s="53"/>
    </row>
    <row r="21" ht="14.25">
      <c r="J21" s="53"/>
    </row>
    <row r="22" ht="14.25">
      <c r="J22" s="53"/>
    </row>
    <row r="24" ht="14.25">
      <c r="J24" s="53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E7" sqref="E7"/>
    </sheetView>
  </sheetViews>
  <sheetFormatPr defaultColWidth="11.421875" defaultRowHeight="15"/>
  <cols>
    <col min="1" max="1" width="15.421875" style="36" customWidth="1"/>
    <col min="2" max="2" width="10.57421875" style="36" customWidth="1"/>
    <col min="3" max="8" width="13.00390625" style="36" customWidth="1"/>
    <col min="9" max="9" width="12.28125" style="36" customWidth="1"/>
    <col min="10" max="16384" width="11.421875" style="36" customWidth="1"/>
  </cols>
  <sheetData>
    <row r="1" spans="1:9" ht="15">
      <c r="A1" s="61" t="s">
        <v>206</v>
      </c>
      <c r="B1" s="61"/>
      <c r="C1" s="61"/>
      <c r="D1" s="61"/>
      <c r="E1" s="61"/>
      <c r="F1" s="61"/>
      <c r="G1" s="61"/>
      <c r="H1" s="61"/>
      <c r="I1" s="61"/>
    </row>
    <row r="2" spans="1:9" ht="17.25" customHeight="1">
      <c r="A2" s="184" t="s">
        <v>199</v>
      </c>
      <c r="B2" s="184" t="s">
        <v>9</v>
      </c>
      <c r="C2" s="183" t="s">
        <v>10</v>
      </c>
      <c r="D2" s="183"/>
      <c r="E2" s="183"/>
      <c r="F2" s="183"/>
      <c r="G2" s="184" t="s">
        <v>180</v>
      </c>
      <c r="H2" s="184" t="s">
        <v>181</v>
      </c>
      <c r="I2" s="184" t="s">
        <v>182</v>
      </c>
    </row>
    <row r="3" spans="1:9" ht="14.25">
      <c r="A3" s="184"/>
      <c r="B3" s="184"/>
      <c r="C3" s="184" t="s">
        <v>11</v>
      </c>
      <c r="D3" s="184" t="s">
        <v>12</v>
      </c>
      <c r="E3" s="184" t="s">
        <v>13</v>
      </c>
      <c r="F3" s="184" t="s">
        <v>14</v>
      </c>
      <c r="G3" s="184"/>
      <c r="H3" s="184"/>
      <c r="I3" s="184"/>
    </row>
    <row r="4" spans="1:9" ht="14.2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28.5">
      <c r="A5" s="114" t="s">
        <v>19</v>
      </c>
      <c r="B5" s="96">
        <v>7812993</v>
      </c>
      <c r="C5" s="97">
        <f aca="true" t="shared" si="0" ref="C5:C10">D5+E5</f>
        <v>4768769</v>
      </c>
      <c r="D5" s="115">
        <v>3633132</v>
      </c>
      <c r="E5" s="115">
        <v>1135637</v>
      </c>
      <c r="F5" s="115">
        <v>3044224</v>
      </c>
      <c r="G5" s="98">
        <f aca="true" t="shared" si="1" ref="G5:G10">C5/B5*100</f>
        <v>61.036391559547035</v>
      </c>
      <c r="H5" s="98">
        <f>+D5/B5*100</f>
        <v>46.501155191102825</v>
      </c>
      <c r="I5" s="99">
        <f>+E5/C5*100</f>
        <v>23.814049286094587</v>
      </c>
    </row>
    <row r="6" spans="1:9" ht="14.25">
      <c r="A6" s="116" t="s">
        <v>114</v>
      </c>
      <c r="B6" s="117">
        <v>2711042</v>
      </c>
      <c r="C6" s="78">
        <f>D6+E6</f>
        <v>1791503</v>
      </c>
      <c r="D6" s="78">
        <v>1444375</v>
      </c>
      <c r="E6" s="78">
        <v>347128</v>
      </c>
      <c r="F6" s="78">
        <v>919539</v>
      </c>
      <c r="G6" s="101">
        <f t="shared" si="1"/>
        <v>66.08171323055858</v>
      </c>
      <c r="H6" s="101">
        <f aca="true" t="shared" si="2" ref="H6:I10">+D6/B6*100</f>
        <v>53.27748518835194</v>
      </c>
      <c r="I6" s="118">
        <f t="shared" si="2"/>
        <v>19.376356054106523</v>
      </c>
    </row>
    <row r="7" spans="1:9" ht="14.25">
      <c r="A7" s="116" t="s">
        <v>62</v>
      </c>
      <c r="B7" s="117">
        <v>1311337</v>
      </c>
      <c r="C7" s="78">
        <f t="shared" si="0"/>
        <v>1015581</v>
      </c>
      <c r="D7" s="78">
        <v>770308</v>
      </c>
      <c r="E7" s="78">
        <v>245273</v>
      </c>
      <c r="F7" s="78">
        <v>295756</v>
      </c>
      <c r="G7" s="101">
        <f t="shared" si="1"/>
        <v>77.44622473094253</v>
      </c>
      <c r="H7" s="101">
        <f t="shared" si="2"/>
        <v>58.74218450329701</v>
      </c>
      <c r="I7" s="118">
        <f t="shared" si="2"/>
        <v>24.15100321884714</v>
      </c>
    </row>
    <row r="8" spans="1:9" ht="14.25">
      <c r="A8" s="116" t="s">
        <v>115</v>
      </c>
      <c r="B8" s="117">
        <v>219556</v>
      </c>
      <c r="C8" s="78">
        <f t="shared" si="0"/>
        <v>161023</v>
      </c>
      <c r="D8" s="78">
        <v>132084</v>
      </c>
      <c r="E8" s="78">
        <v>28939</v>
      </c>
      <c r="F8" s="78">
        <v>58533</v>
      </c>
      <c r="G8" s="101">
        <f t="shared" si="1"/>
        <v>73.34028676055311</v>
      </c>
      <c r="H8" s="101">
        <f t="shared" si="2"/>
        <v>60.15959481863396</v>
      </c>
      <c r="I8" s="118">
        <f t="shared" si="2"/>
        <v>17.971966737671018</v>
      </c>
    </row>
    <row r="9" spans="1:9" ht="14.25">
      <c r="A9" s="116" t="s">
        <v>116</v>
      </c>
      <c r="B9" s="117">
        <v>2990612</v>
      </c>
      <c r="C9" s="78">
        <f t="shared" si="0"/>
        <v>1590735</v>
      </c>
      <c r="D9" s="78">
        <v>1107118</v>
      </c>
      <c r="E9" s="78">
        <v>483617</v>
      </c>
      <c r="F9" s="78">
        <v>1399877</v>
      </c>
      <c r="G9" s="101">
        <f t="shared" si="1"/>
        <v>53.190952219813205</v>
      </c>
      <c r="H9" s="101">
        <f t="shared" si="2"/>
        <v>37.019780566653246</v>
      </c>
      <c r="I9" s="118">
        <f t="shared" si="2"/>
        <v>30.40210971657756</v>
      </c>
    </row>
    <row r="10" spans="1:9" ht="14.25">
      <c r="A10" s="116" t="s">
        <v>117</v>
      </c>
      <c r="B10" s="117">
        <v>580446</v>
      </c>
      <c r="C10" s="78">
        <f t="shared" si="0"/>
        <v>209926</v>
      </c>
      <c r="D10" s="78">
        <v>179246</v>
      </c>
      <c r="E10" s="78">
        <v>30680</v>
      </c>
      <c r="F10" s="78">
        <v>370519</v>
      </c>
      <c r="G10" s="101">
        <f t="shared" si="1"/>
        <v>36.166327272476686</v>
      </c>
      <c r="H10" s="101">
        <f t="shared" si="2"/>
        <v>30.880736537076665</v>
      </c>
      <c r="I10" s="118">
        <f t="shared" si="2"/>
        <v>14.614673742175816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4.25">
      <c r="B12" s="39"/>
      <c r="C12" s="39"/>
      <c r="D12" s="39"/>
      <c r="E12" s="51"/>
      <c r="F12" s="39"/>
    </row>
    <row r="13" spans="2:6" ht="15" customHeight="1">
      <c r="B13" s="39"/>
      <c r="C13" s="39"/>
      <c r="D13" s="39"/>
      <c r="E13" s="39"/>
      <c r="F13" s="39"/>
    </row>
    <row r="14" spans="2:6" ht="15" customHeight="1">
      <c r="B14" s="39"/>
      <c r="C14" s="39"/>
      <c r="D14" s="39"/>
      <c r="E14" s="39"/>
      <c r="F14" s="39"/>
    </row>
    <row r="15" ht="14.25">
      <c r="F15" s="39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C26" sqref="C26"/>
    </sheetView>
  </sheetViews>
  <sheetFormatPr defaultColWidth="11.421875" defaultRowHeight="15"/>
  <cols>
    <col min="1" max="1" width="44.421875" style="36" customWidth="1"/>
    <col min="2" max="6" width="11.421875" style="36" customWidth="1"/>
    <col min="7" max="7" width="13.7109375" style="36" bestFit="1" customWidth="1"/>
    <col min="8" max="8" width="15.00390625" style="36" bestFit="1" customWidth="1"/>
    <col min="9" max="16384" width="11.421875" style="36" customWidth="1"/>
  </cols>
  <sheetData>
    <row r="1" spans="1:8" ht="15">
      <c r="A1" s="31" t="s">
        <v>207</v>
      </c>
      <c r="G1" s="37"/>
      <c r="H1" s="37"/>
    </row>
    <row r="2" spans="1:10" ht="15" customHeight="1">
      <c r="A2" s="185"/>
      <c r="B2" s="186" t="s">
        <v>9</v>
      </c>
      <c r="C2" s="170" t="s">
        <v>53</v>
      </c>
      <c r="D2" s="170"/>
      <c r="E2" s="170" t="s">
        <v>198</v>
      </c>
      <c r="F2" s="188"/>
      <c r="G2" s="121" t="s">
        <v>170</v>
      </c>
      <c r="H2" s="121" t="s">
        <v>169</v>
      </c>
      <c r="I2" s="10"/>
      <c r="J2" s="10"/>
    </row>
    <row r="3" spans="1:10" ht="15" customHeight="1">
      <c r="A3" s="185"/>
      <c r="B3" s="186"/>
      <c r="C3" s="186" t="s">
        <v>34</v>
      </c>
      <c r="D3" s="186" t="s">
        <v>35</v>
      </c>
      <c r="E3" s="186" t="s">
        <v>37</v>
      </c>
      <c r="F3" s="187" t="s">
        <v>36</v>
      </c>
      <c r="G3" s="122" t="s">
        <v>172</v>
      </c>
      <c r="H3" s="122" t="s">
        <v>65</v>
      </c>
      <c r="I3" s="10"/>
      <c r="J3" s="10"/>
    </row>
    <row r="4" spans="1:10" ht="14.25">
      <c r="A4" s="185"/>
      <c r="B4" s="186"/>
      <c r="C4" s="186"/>
      <c r="D4" s="186"/>
      <c r="E4" s="186"/>
      <c r="F4" s="187"/>
      <c r="G4" s="123" t="s">
        <v>64</v>
      </c>
      <c r="H4" s="123" t="s">
        <v>64</v>
      </c>
      <c r="I4" s="10"/>
      <c r="J4" s="10"/>
    </row>
    <row r="5" spans="1:8" s="5" customFormat="1" ht="14.25">
      <c r="A5" s="107" t="s">
        <v>58</v>
      </c>
      <c r="B5" s="108">
        <v>3633132</v>
      </c>
      <c r="C5" s="108">
        <v>2002299</v>
      </c>
      <c r="D5" s="108">
        <v>1630832</v>
      </c>
      <c r="E5" s="90">
        <v>1000048</v>
      </c>
      <c r="F5" s="90">
        <v>2633083</v>
      </c>
      <c r="G5" s="113">
        <v>1221561</v>
      </c>
      <c r="H5" s="113">
        <v>2411571</v>
      </c>
    </row>
    <row r="6" spans="1:8" ht="15" customHeight="1">
      <c r="A6" s="119" t="s">
        <v>75</v>
      </c>
      <c r="B6" s="79">
        <v>251057</v>
      </c>
      <c r="C6" s="79">
        <v>135407</v>
      </c>
      <c r="D6" s="79">
        <v>115650</v>
      </c>
      <c r="E6" s="79">
        <v>43434</v>
      </c>
      <c r="F6" s="79">
        <v>207623</v>
      </c>
      <c r="G6" s="79">
        <v>58720</v>
      </c>
      <c r="H6" s="79">
        <v>192337</v>
      </c>
    </row>
    <row r="7" spans="1:8" ht="15" customHeight="1">
      <c r="A7" s="120" t="s">
        <v>39</v>
      </c>
      <c r="B7" s="79">
        <v>513648</v>
      </c>
      <c r="C7" s="79">
        <v>269640</v>
      </c>
      <c r="D7" s="79">
        <v>244008</v>
      </c>
      <c r="E7" s="79">
        <v>161871</v>
      </c>
      <c r="F7" s="79">
        <v>351777</v>
      </c>
      <c r="G7" s="79">
        <v>125707</v>
      </c>
      <c r="H7" s="79">
        <v>387941</v>
      </c>
    </row>
    <row r="8" spans="1:8" ht="15" customHeight="1">
      <c r="A8" s="120" t="s">
        <v>40</v>
      </c>
      <c r="B8" s="79">
        <v>563589</v>
      </c>
      <c r="C8" s="79">
        <v>326036</v>
      </c>
      <c r="D8" s="79">
        <v>237553</v>
      </c>
      <c r="E8" s="79">
        <v>177176</v>
      </c>
      <c r="F8" s="79">
        <v>386413</v>
      </c>
      <c r="G8" s="79">
        <v>154049</v>
      </c>
      <c r="H8" s="79">
        <v>409539</v>
      </c>
    </row>
    <row r="9" spans="1:8" ht="16.5" customHeight="1">
      <c r="A9" s="120" t="s">
        <v>52</v>
      </c>
      <c r="B9" s="79">
        <v>603404</v>
      </c>
      <c r="C9" s="79">
        <v>340600</v>
      </c>
      <c r="D9" s="79">
        <v>262803</v>
      </c>
      <c r="E9" s="79">
        <v>184904</v>
      </c>
      <c r="F9" s="79">
        <v>418500</v>
      </c>
      <c r="G9" s="79">
        <v>185735</v>
      </c>
      <c r="H9" s="79">
        <v>417668</v>
      </c>
    </row>
    <row r="10" spans="1:8" ht="16.5" customHeight="1">
      <c r="A10" s="120" t="s">
        <v>41</v>
      </c>
      <c r="B10" s="79">
        <v>554011</v>
      </c>
      <c r="C10" s="79">
        <v>322875</v>
      </c>
      <c r="D10" s="79">
        <v>231136</v>
      </c>
      <c r="E10" s="79">
        <v>153515</v>
      </c>
      <c r="F10" s="79">
        <v>400496</v>
      </c>
      <c r="G10" s="79">
        <v>187975</v>
      </c>
      <c r="H10" s="79">
        <v>366037</v>
      </c>
    </row>
    <row r="11" spans="1:8" ht="16.5" customHeight="1">
      <c r="A11" s="120" t="s">
        <v>42</v>
      </c>
      <c r="B11" s="79">
        <v>381972</v>
      </c>
      <c r="C11" s="79">
        <v>211102</v>
      </c>
      <c r="D11" s="79">
        <v>170870</v>
      </c>
      <c r="E11" s="79">
        <v>105995</v>
      </c>
      <c r="F11" s="79">
        <v>275977</v>
      </c>
      <c r="G11" s="79">
        <v>152697</v>
      </c>
      <c r="H11" s="79">
        <v>229275</v>
      </c>
    </row>
    <row r="12" spans="1:8" ht="16.5" customHeight="1">
      <c r="A12" s="120" t="s">
        <v>43</v>
      </c>
      <c r="B12" s="79">
        <v>278618</v>
      </c>
      <c r="C12" s="79">
        <v>135619</v>
      </c>
      <c r="D12" s="79">
        <v>142999</v>
      </c>
      <c r="E12" s="79">
        <v>69172</v>
      </c>
      <c r="F12" s="79">
        <v>209446</v>
      </c>
      <c r="G12" s="79">
        <v>130422</v>
      </c>
      <c r="H12" s="79">
        <v>148196</v>
      </c>
    </row>
    <row r="13" spans="1:8" ht="16.5" customHeight="1">
      <c r="A13" s="120" t="s">
        <v>44</v>
      </c>
      <c r="B13" s="79">
        <v>187601</v>
      </c>
      <c r="C13" s="79">
        <v>106481</v>
      </c>
      <c r="D13" s="79">
        <v>81120</v>
      </c>
      <c r="E13" s="79">
        <v>41461</v>
      </c>
      <c r="F13" s="79">
        <v>146139</v>
      </c>
      <c r="G13" s="79">
        <v>92940</v>
      </c>
      <c r="H13" s="79">
        <v>94660</v>
      </c>
    </row>
    <row r="14" spans="1:8" ht="16.5" customHeight="1">
      <c r="A14" s="120" t="s">
        <v>45</v>
      </c>
      <c r="B14" s="79">
        <v>141217</v>
      </c>
      <c r="C14" s="79">
        <v>78749</v>
      </c>
      <c r="D14" s="79">
        <v>62468</v>
      </c>
      <c r="E14" s="79">
        <v>33950</v>
      </c>
      <c r="F14" s="79">
        <v>107267</v>
      </c>
      <c r="G14" s="79">
        <v>57329</v>
      </c>
      <c r="H14" s="79">
        <v>83888</v>
      </c>
    </row>
    <row r="15" spans="1:8" ht="16.5" customHeight="1">
      <c r="A15" s="120" t="s">
        <v>46</v>
      </c>
      <c r="B15" s="79">
        <v>87290</v>
      </c>
      <c r="C15" s="79">
        <v>40314</v>
      </c>
      <c r="D15" s="79">
        <v>46976</v>
      </c>
      <c r="E15" s="79">
        <v>16695</v>
      </c>
      <c r="F15" s="79">
        <v>70595</v>
      </c>
      <c r="G15" s="79">
        <v>44555</v>
      </c>
      <c r="H15" s="79">
        <v>42734</v>
      </c>
    </row>
    <row r="16" spans="1:8" ht="16.5" customHeight="1">
      <c r="A16" s="120" t="s">
        <v>47</v>
      </c>
      <c r="B16" s="79">
        <v>48646</v>
      </c>
      <c r="C16" s="79">
        <v>24167</v>
      </c>
      <c r="D16" s="79">
        <v>24479</v>
      </c>
      <c r="E16" s="79">
        <v>5030</v>
      </c>
      <c r="F16" s="79">
        <v>43617</v>
      </c>
      <c r="G16" s="79">
        <v>22723</v>
      </c>
      <c r="H16" s="79">
        <v>25924</v>
      </c>
    </row>
    <row r="17" spans="1:8" ht="16.5" customHeight="1">
      <c r="A17" s="120" t="s">
        <v>48</v>
      </c>
      <c r="B17" s="79">
        <v>13994</v>
      </c>
      <c r="C17" s="79">
        <v>7235</v>
      </c>
      <c r="D17" s="79">
        <v>6759</v>
      </c>
      <c r="E17" s="79">
        <v>3055</v>
      </c>
      <c r="F17" s="79">
        <v>10939</v>
      </c>
      <c r="G17" s="79">
        <v>6002</v>
      </c>
      <c r="H17" s="79">
        <v>7993</v>
      </c>
    </row>
    <row r="18" spans="1:8" ht="16.5" customHeight="1">
      <c r="A18" s="120" t="s">
        <v>49</v>
      </c>
      <c r="B18" s="79">
        <v>8086</v>
      </c>
      <c r="C18" s="79">
        <v>4074</v>
      </c>
      <c r="D18" s="79">
        <v>4012</v>
      </c>
      <c r="E18" s="79">
        <v>3791</v>
      </c>
      <c r="F18" s="79">
        <v>4295</v>
      </c>
      <c r="G18" s="79">
        <v>2706</v>
      </c>
      <c r="H18" s="79">
        <v>5379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">
      <c r="A20" s="31" t="s">
        <v>208</v>
      </c>
    </row>
    <row r="21" spans="1:8" ht="14.25">
      <c r="A21" s="169"/>
      <c r="B21" s="186" t="s">
        <v>9</v>
      </c>
      <c r="C21" s="189" t="s">
        <v>53</v>
      </c>
      <c r="D21" s="189"/>
      <c r="E21" s="189" t="s">
        <v>198</v>
      </c>
      <c r="F21" s="189"/>
      <c r="G21" s="124" t="s">
        <v>170</v>
      </c>
      <c r="H21" s="121" t="s">
        <v>169</v>
      </c>
    </row>
    <row r="22" spans="1:8" ht="14.25">
      <c r="A22" s="169"/>
      <c r="B22" s="186"/>
      <c r="C22" s="186" t="s">
        <v>34</v>
      </c>
      <c r="D22" s="186" t="s">
        <v>35</v>
      </c>
      <c r="E22" s="186" t="s">
        <v>37</v>
      </c>
      <c r="F22" s="186" t="s">
        <v>36</v>
      </c>
      <c r="G22" s="125" t="s">
        <v>172</v>
      </c>
      <c r="H22" s="122" t="s">
        <v>65</v>
      </c>
    </row>
    <row r="23" spans="1:8" ht="14.25">
      <c r="A23" s="169"/>
      <c r="B23" s="186"/>
      <c r="C23" s="186"/>
      <c r="D23" s="186"/>
      <c r="E23" s="186"/>
      <c r="F23" s="186"/>
      <c r="G23" s="126" t="s">
        <v>64</v>
      </c>
      <c r="H23" s="123" t="s">
        <v>64</v>
      </c>
    </row>
    <row r="24" spans="1:8" ht="14.25">
      <c r="A24" s="116" t="s">
        <v>161</v>
      </c>
      <c r="B24" s="90">
        <v>3633132</v>
      </c>
      <c r="C24" s="90">
        <v>2002299</v>
      </c>
      <c r="D24" s="90">
        <v>1630832</v>
      </c>
      <c r="E24" s="90">
        <v>1000048</v>
      </c>
      <c r="F24" s="90">
        <v>2633083</v>
      </c>
      <c r="G24" s="90">
        <v>1221561</v>
      </c>
      <c r="H24" s="90">
        <v>2411571</v>
      </c>
    </row>
    <row r="25" spans="1:10" ht="14.25">
      <c r="A25" s="116" t="s">
        <v>109</v>
      </c>
      <c r="B25" s="79">
        <v>31124</v>
      </c>
      <c r="C25" s="79">
        <v>17995</v>
      </c>
      <c r="D25" s="79">
        <v>13129</v>
      </c>
      <c r="E25" s="79">
        <v>27674</v>
      </c>
      <c r="F25" s="79">
        <v>3449</v>
      </c>
      <c r="G25" s="79">
        <v>4198</v>
      </c>
      <c r="H25" s="79">
        <v>26925</v>
      </c>
      <c r="J25" s="39"/>
    </row>
    <row r="26" spans="1:10" ht="14.25">
      <c r="A26" s="116" t="s">
        <v>16</v>
      </c>
      <c r="B26" s="79">
        <v>238827</v>
      </c>
      <c r="C26" s="79">
        <v>140320</v>
      </c>
      <c r="D26" s="79">
        <v>98506</v>
      </c>
      <c r="E26" s="79">
        <v>110316</v>
      </c>
      <c r="F26" s="79">
        <v>128511</v>
      </c>
      <c r="G26" s="79">
        <v>31515</v>
      </c>
      <c r="H26" s="79">
        <v>207312</v>
      </c>
      <c r="J26" s="39"/>
    </row>
    <row r="27" spans="1:10" ht="14.25">
      <c r="A27" s="127" t="s">
        <v>118</v>
      </c>
      <c r="B27" s="79">
        <v>57546</v>
      </c>
      <c r="C27" s="79">
        <v>39916</v>
      </c>
      <c r="D27" s="79">
        <v>17630</v>
      </c>
      <c r="E27" s="79">
        <v>50172</v>
      </c>
      <c r="F27" s="79">
        <v>7375</v>
      </c>
      <c r="G27" s="79">
        <v>997</v>
      </c>
      <c r="H27" s="79">
        <v>56549</v>
      </c>
      <c r="J27" s="39"/>
    </row>
    <row r="28" spans="1:10" ht="14.25">
      <c r="A28" s="116" t="s">
        <v>119</v>
      </c>
      <c r="B28" s="79">
        <v>39742</v>
      </c>
      <c r="C28" s="79">
        <v>19259</v>
      </c>
      <c r="D28" s="79">
        <v>20483</v>
      </c>
      <c r="E28" s="79">
        <v>22482</v>
      </c>
      <c r="F28" s="79">
        <v>17259</v>
      </c>
      <c r="G28" s="128">
        <v>4802</v>
      </c>
      <c r="H28" s="79">
        <v>34940</v>
      </c>
      <c r="J28" s="39"/>
    </row>
    <row r="29" spans="1:10" ht="14.25">
      <c r="A29" s="116" t="s">
        <v>38</v>
      </c>
      <c r="B29" s="79">
        <v>508960</v>
      </c>
      <c r="C29" s="79">
        <v>227962</v>
      </c>
      <c r="D29" s="79">
        <v>280998</v>
      </c>
      <c r="E29" s="79">
        <v>238364</v>
      </c>
      <c r="F29" s="79">
        <v>270595</v>
      </c>
      <c r="G29" s="79">
        <v>99680</v>
      </c>
      <c r="H29" s="79">
        <v>409279</v>
      </c>
      <c r="J29" s="39"/>
    </row>
    <row r="30" spans="1:10" ht="14.25">
      <c r="A30" s="116" t="s">
        <v>178</v>
      </c>
      <c r="B30" s="79">
        <v>137635</v>
      </c>
      <c r="C30" s="79">
        <v>73952</v>
      </c>
      <c r="D30" s="79">
        <v>63683</v>
      </c>
      <c r="E30" s="79">
        <v>30739</v>
      </c>
      <c r="F30" s="79">
        <v>106896</v>
      </c>
      <c r="G30" s="79">
        <v>8507</v>
      </c>
      <c r="H30" s="79">
        <v>129128</v>
      </c>
      <c r="J30" s="39"/>
    </row>
    <row r="31" spans="1:10" ht="14.25">
      <c r="A31" s="116" t="s">
        <v>51</v>
      </c>
      <c r="B31" s="79">
        <v>277768</v>
      </c>
      <c r="C31" s="79">
        <v>204079</v>
      </c>
      <c r="D31" s="79">
        <v>73689</v>
      </c>
      <c r="E31" s="79">
        <v>110126</v>
      </c>
      <c r="F31" s="79">
        <v>167642</v>
      </c>
      <c r="G31" s="79">
        <v>79194</v>
      </c>
      <c r="H31" s="79">
        <v>198575</v>
      </c>
      <c r="J31" s="39"/>
    </row>
    <row r="32" spans="1:10" ht="14.25">
      <c r="A32" s="114" t="s">
        <v>183</v>
      </c>
      <c r="B32" s="79">
        <v>87496</v>
      </c>
      <c r="C32" s="79">
        <v>86797</v>
      </c>
      <c r="D32" s="79">
        <v>699</v>
      </c>
      <c r="E32" s="79">
        <v>49503</v>
      </c>
      <c r="F32" s="79">
        <v>37993</v>
      </c>
      <c r="G32" s="79">
        <v>3166</v>
      </c>
      <c r="H32" s="79">
        <v>84330</v>
      </c>
      <c r="J32" s="39"/>
    </row>
    <row r="33" spans="1:10" ht="14.25">
      <c r="A33" s="116" t="s">
        <v>50</v>
      </c>
      <c r="B33" s="79">
        <v>2254034</v>
      </c>
      <c r="C33" s="79">
        <v>1192020</v>
      </c>
      <c r="D33" s="79">
        <v>1062014</v>
      </c>
      <c r="E33" s="79">
        <v>360672</v>
      </c>
      <c r="F33" s="79">
        <v>1893362</v>
      </c>
      <c r="G33" s="79">
        <v>989502</v>
      </c>
      <c r="H33" s="79">
        <v>1264532</v>
      </c>
      <c r="J33" s="39"/>
    </row>
    <row r="34" spans="1:8" ht="8.25" customHeight="1">
      <c r="A34" s="40"/>
      <c r="B34" s="40"/>
      <c r="C34" s="40" t="s">
        <v>113</v>
      </c>
      <c r="D34" s="40"/>
      <c r="E34" s="40" t="s">
        <v>113</v>
      </c>
      <c r="F34" s="40"/>
      <c r="G34" s="40" t="s">
        <v>113</v>
      </c>
      <c r="H34" s="40"/>
    </row>
  </sheetData>
  <sheetProtection/>
  <mergeCells count="16"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  <mergeCell ref="A2:A4"/>
    <mergeCell ref="B2:B4"/>
    <mergeCell ref="C3:C4"/>
    <mergeCell ref="D3:D4"/>
    <mergeCell ref="C2:D2"/>
    <mergeCell ref="E3:E4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E9" sqref="E9"/>
    </sheetView>
  </sheetViews>
  <sheetFormatPr defaultColWidth="11.421875" defaultRowHeight="15"/>
  <cols>
    <col min="1" max="1" width="30.28125" style="36" customWidth="1"/>
    <col min="2" max="5" width="11.57421875" style="36" customWidth="1"/>
    <col min="6" max="6" width="12.140625" style="36" customWidth="1"/>
    <col min="7" max="7" width="14.57421875" style="36" customWidth="1"/>
    <col min="8" max="8" width="14.421875" style="36" customWidth="1"/>
    <col min="9" max="16384" width="11.421875" style="36" customWidth="1"/>
  </cols>
  <sheetData>
    <row r="1" spans="1:8" ht="3.75" customHeight="1">
      <c r="A1" s="1"/>
      <c r="B1" s="44"/>
      <c r="C1" s="44"/>
      <c r="D1" s="44"/>
      <c r="E1" s="44"/>
      <c r="F1" s="44"/>
      <c r="G1" s="44"/>
      <c r="H1" s="44"/>
    </row>
    <row r="2" spans="1:8" ht="15">
      <c r="A2" s="31" t="s">
        <v>209</v>
      </c>
      <c r="B2" s="56"/>
      <c r="C2" s="56"/>
      <c r="D2" s="56"/>
      <c r="E2" s="56"/>
      <c r="F2" s="56"/>
      <c r="G2" s="56"/>
      <c r="H2" s="56"/>
    </row>
    <row r="3" spans="1:8" ht="14.25">
      <c r="A3" s="190"/>
      <c r="B3" s="191" t="s">
        <v>9</v>
      </c>
      <c r="C3" s="193" t="s">
        <v>53</v>
      </c>
      <c r="D3" s="194"/>
      <c r="E3" s="193" t="s">
        <v>198</v>
      </c>
      <c r="F3" s="194"/>
      <c r="G3" s="129" t="s">
        <v>170</v>
      </c>
      <c r="H3" s="129" t="s">
        <v>169</v>
      </c>
    </row>
    <row r="4" spans="1:8" ht="14.25">
      <c r="A4" s="190"/>
      <c r="B4" s="191"/>
      <c r="C4" s="192" t="s">
        <v>34</v>
      </c>
      <c r="D4" s="192" t="s">
        <v>35</v>
      </c>
      <c r="E4" s="192" t="s">
        <v>37</v>
      </c>
      <c r="F4" s="192" t="s">
        <v>36</v>
      </c>
      <c r="G4" s="130" t="s">
        <v>172</v>
      </c>
      <c r="H4" s="130" t="s">
        <v>65</v>
      </c>
    </row>
    <row r="5" spans="1:8" ht="14.25">
      <c r="A5" s="190"/>
      <c r="B5" s="191"/>
      <c r="C5" s="192"/>
      <c r="D5" s="192"/>
      <c r="E5" s="192"/>
      <c r="F5" s="192"/>
      <c r="G5" s="131" t="s">
        <v>64</v>
      </c>
      <c r="H5" s="131" t="s">
        <v>64</v>
      </c>
    </row>
    <row r="6" spans="1:8" ht="14.25">
      <c r="A6" s="116" t="s">
        <v>15</v>
      </c>
      <c r="B6" s="79">
        <v>3632198</v>
      </c>
      <c r="C6" s="79">
        <v>2001366</v>
      </c>
      <c r="D6" s="79">
        <v>1630832</v>
      </c>
      <c r="E6" s="79">
        <v>999750</v>
      </c>
      <c r="F6" s="79">
        <v>2632448</v>
      </c>
      <c r="G6" s="79">
        <v>1220926</v>
      </c>
      <c r="H6" s="79">
        <v>2411272</v>
      </c>
    </row>
    <row r="7" spans="1:8" ht="14.25">
      <c r="A7" s="132" t="s">
        <v>61</v>
      </c>
      <c r="B7" s="79">
        <v>1738770</v>
      </c>
      <c r="C7" s="79">
        <v>941198</v>
      </c>
      <c r="D7" s="79">
        <v>797572</v>
      </c>
      <c r="E7" s="79">
        <v>262841</v>
      </c>
      <c r="F7" s="79">
        <v>1475928</v>
      </c>
      <c r="G7" s="79">
        <v>726069</v>
      </c>
      <c r="H7" s="79">
        <v>1012701</v>
      </c>
    </row>
    <row r="8" spans="1:8" ht="14.25">
      <c r="A8" s="132" t="s">
        <v>56</v>
      </c>
      <c r="B8" s="79">
        <v>1077970</v>
      </c>
      <c r="C8" s="79">
        <v>593907</v>
      </c>
      <c r="D8" s="79">
        <v>484063</v>
      </c>
      <c r="E8" s="79">
        <v>270564</v>
      </c>
      <c r="F8" s="79">
        <v>807406</v>
      </c>
      <c r="G8" s="79">
        <v>396507</v>
      </c>
      <c r="H8" s="79">
        <v>681464</v>
      </c>
    </row>
    <row r="9" spans="1:8" ht="14.25">
      <c r="A9" s="132" t="s">
        <v>101</v>
      </c>
      <c r="B9" s="79">
        <v>212424</v>
      </c>
      <c r="C9" s="79">
        <v>124069</v>
      </c>
      <c r="D9" s="79">
        <v>88356</v>
      </c>
      <c r="E9" s="79">
        <v>94768</v>
      </c>
      <c r="F9" s="79">
        <v>117656</v>
      </c>
      <c r="G9" s="79">
        <v>34422</v>
      </c>
      <c r="H9" s="79">
        <v>178003</v>
      </c>
    </row>
    <row r="10" spans="1:8" ht="14.25">
      <c r="A10" s="132" t="s">
        <v>57</v>
      </c>
      <c r="B10" s="79">
        <v>346726</v>
      </c>
      <c r="C10" s="79">
        <v>196199</v>
      </c>
      <c r="D10" s="79">
        <v>150527</v>
      </c>
      <c r="E10" s="79">
        <v>179596</v>
      </c>
      <c r="F10" s="79">
        <v>167129</v>
      </c>
      <c r="G10" s="79">
        <v>48713</v>
      </c>
      <c r="H10" s="79">
        <v>298013</v>
      </c>
    </row>
    <row r="11" spans="1:8" ht="14.25">
      <c r="A11" s="132" t="s">
        <v>102</v>
      </c>
      <c r="B11" s="79">
        <v>256309</v>
      </c>
      <c r="C11" s="79">
        <v>145994</v>
      </c>
      <c r="D11" s="79">
        <v>110315</v>
      </c>
      <c r="E11" s="79">
        <v>191980</v>
      </c>
      <c r="F11" s="79">
        <v>64328</v>
      </c>
      <c r="G11" s="79">
        <v>15216</v>
      </c>
      <c r="H11" s="79">
        <v>241093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4.25">
      <c r="B16" s="39"/>
      <c r="C16" s="39"/>
      <c r="D16" s="39"/>
      <c r="E16" s="39"/>
      <c r="F16" s="39"/>
      <c r="G16" s="39"/>
      <c r="H16" s="39"/>
    </row>
    <row r="17" ht="14.25">
      <c r="E17" s="2"/>
    </row>
    <row r="18" spans="2:11" ht="14.25">
      <c r="B18" s="39"/>
      <c r="C18" s="39"/>
      <c r="D18" s="39"/>
      <c r="E18" s="39"/>
      <c r="F18" s="39"/>
      <c r="G18" s="39"/>
      <c r="H18" s="39"/>
      <c r="K18" s="39"/>
    </row>
    <row r="19" spans="2:11" ht="14.25">
      <c r="B19" s="39"/>
      <c r="C19" s="39"/>
      <c r="D19" s="39"/>
      <c r="E19" s="39"/>
      <c r="F19" s="39"/>
      <c r="G19" s="39"/>
      <c r="H19" s="39"/>
      <c r="K19" s="39"/>
    </row>
    <row r="20" spans="2:11" ht="14.25">
      <c r="B20" s="39"/>
      <c r="C20" s="39"/>
      <c r="D20" s="39"/>
      <c r="E20" s="39"/>
      <c r="F20" s="39"/>
      <c r="G20" s="39"/>
      <c r="H20" s="39"/>
      <c r="K20" s="39"/>
    </row>
    <row r="21" spans="2:11" ht="14.25">
      <c r="B21" s="39"/>
      <c r="C21" s="39"/>
      <c r="D21" s="39"/>
      <c r="E21" s="39"/>
      <c r="F21" s="39"/>
      <c r="G21" s="39"/>
      <c r="H21" s="39"/>
      <c r="K21" s="39"/>
    </row>
    <row r="22" spans="2:11" ht="14.25">
      <c r="B22" s="39"/>
      <c r="C22" s="39"/>
      <c r="D22" s="39"/>
      <c r="E22" s="39"/>
      <c r="F22" s="39"/>
      <c r="G22" s="39"/>
      <c r="H22" s="39"/>
      <c r="K22" s="39"/>
    </row>
    <row r="23" spans="2:8" ht="14.25">
      <c r="B23" s="39"/>
      <c r="C23" s="39"/>
      <c r="D23" s="39"/>
      <c r="E23" s="39"/>
      <c r="F23" s="39"/>
      <c r="H23" s="39"/>
    </row>
    <row r="24" ht="14.25">
      <c r="K24" s="39"/>
    </row>
    <row r="25" spans="2:10" ht="14.25">
      <c r="B25" s="39"/>
      <c r="C25" s="39"/>
      <c r="D25" s="39"/>
      <c r="E25" s="39"/>
      <c r="F25" s="39"/>
      <c r="G25" s="39"/>
      <c r="H25" s="39"/>
      <c r="J25" s="39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F16" sqref="F16"/>
    </sheetView>
  </sheetViews>
  <sheetFormatPr defaultColWidth="11.421875" defaultRowHeight="15"/>
  <cols>
    <col min="1" max="1" width="35.28125" style="70" customWidth="1"/>
    <col min="2" max="6" width="10.57421875" style="70" customWidth="1"/>
    <col min="7" max="7" width="13.8515625" style="70" customWidth="1"/>
    <col min="8" max="8" width="16.421875" style="70" customWidth="1"/>
    <col min="9" max="16384" width="11.421875" style="70" customWidth="1"/>
  </cols>
  <sheetData>
    <row r="1" ht="15">
      <c r="A1" s="69" t="s">
        <v>210</v>
      </c>
    </row>
    <row r="2" spans="1:10" ht="15" customHeight="1">
      <c r="A2" s="195"/>
      <c r="B2" s="196" t="s">
        <v>9</v>
      </c>
      <c r="C2" s="197" t="s">
        <v>53</v>
      </c>
      <c r="D2" s="198"/>
      <c r="E2" s="197" t="s">
        <v>198</v>
      </c>
      <c r="F2" s="198"/>
      <c r="G2" s="138" t="s">
        <v>170</v>
      </c>
      <c r="H2" s="138" t="s">
        <v>169</v>
      </c>
      <c r="I2" s="71"/>
      <c r="J2" s="71"/>
    </row>
    <row r="3" spans="1:10" ht="14.25">
      <c r="A3" s="195"/>
      <c r="B3" s="196"/>
      <c r="C3" s="196" t="s">
        <v>34</v>
      </c>
      <c r="D3" s="196" t="s">
        <v>35</v>
      </c>
      <c r="E3" s="196" t="s">
        <v>37</v>
      </c>
      <c r="F3" s="196" t="s">
        <v>36</v>
      </c>
      <c r="G3" s="139" t="s">
        <v>172</v>
      </c>
      <c r="H3" s="139" t="s">
        <v>65</v>
      </c>
      <c r="I3" s="71"/>
      <c r="J3" s="71"/>
    </row>
    <row r="4" spans="1:8" ht="14.25">
      <c r="A4" s="195"/>
      <c r="B4" s="196"/>
      <c r="C4" s="196"/>
      <c r="D4" s="196"/>
      <c r="E4" s="196"/>
      <c r="F4" s="196"/>
      <c r="G4" s="140" t="s">
        <v>64</v>
      </c>
      <c r="H4" s="140" t="s">
        <v>64</v>
      </c>
    </row>
    <row r="5" spans="1:8" ht="14.25">
      <c r="A5" s="133" t="s">
        <v>15</v>
      </c>
      <c r="B5" s="134">
        <v>3633132</v>
      </c>
      <c r="C5" s="134">
        <v>2002299</v>
      </c>
      <c r="D5" s="134">
        <v>1630832</v>
      </c>
      <c r="E5" s="134">
        <v>1000048</v>
      </c>
      <c r="F5" s="134">
        <v>2633083</v>
      </c>
      <c r="G5" s="134">
        <v>1221561</v>
      </c>
      <c r="H5" s="134">
        <v>2411571</v>
      </c>
    </row>
    <row r="6" spans="1:8" ht="17.25" customHeight="1">
      <c r="A6" s="133" t="s">
        <v>17</v>
      </c>
      <c r="B6" s="135">
        <v>1704624</v>
      </c>
      <c r="C6" s="135">
        <v>796605</v>
      </c>
      <c r="D6" s="135">
        <v>908019</v>
      </c>
      <c r="E6" s="135">
        <v>139331</v>
      </c>
      <c r="F6" s="135">
        <v>1565292</v>
      </c>
      <c r="G6" s="135">
        <v>817272</v>
      </c>
      <c r="H6" s="135">
        <v>887352</v>
      </c>
    </row>
    <row r="7" spans="1:8" ht="17.25" customHeight="1">
      <c r="A7" s="133" t="s">
        <v>18</v>
      </c>
      <c r="B7" s="135">
        <v>32761</v>
      </c>
      <c r="C7" s="135">
        <v>25676</v>
      </c>
      <c r="D7" s="135">
        <v>7085</v>
      </c>
      <c r="E7" s="135">
        <v>626</v>
      </c>
      <c r="F7" s="135">
        <v>32136</v>
      </c>
      <c r="G7" s="135">
        <v>10618</v>
      </c>
      <c r="H7" s="135">
        <v>22144</v>
      </c>
    </row>
    <row r="8" spans="1:8" ht="17.25" customHeight="1">
      <c r="A8" s="133" t="s">
        <v>20</v>
      </c>
      <c r="B8" s="135">
        <v>162787</v>
      </c>
      <c r="C8" s="135">
        <v>73995</v>
      </c>
      <c r="D8" s="135">
        <v>88792</v>
      </c>
      <c r="E8" s="135">
        <v>61003</v>
      </c>
      <c r="F8" s="135">
        <v>101783</v>
      </c>
      <c r="G8" s="135">
        <v>42932</v>
      </c>
      <c r="H8" s="135">
        <v>119854</v>
      </c>
    </row>
    <row r="9" spans="1:8" ht="17.25" customHeight="1">
      <c r="A9" s="136" t="s">
        <v>21</v>
      </c>
      <c r="B9" s="135">
        <v>7222</v>
      </c>
      <c r="C9" s="135">
        <v>4913</v>
      </c>
      <c r="D9" s="135">
        <v>2310</v>
      </c>
      <c r="E9" s="135">
        <v>4484</v>
      </c>
      <c r="F9" s="135">
        <v>2738</v>
      </c>
      <c r="G9" s="135">
        <v>150</v>
      </c>
      <c r="H9" s="135">
        <v>7072</v>
      </c>
    </row>
    <row r="10" spans="1:8" ht="17.25" customHeight="1">
      <c r="A10" s="133" t="s">
        <v>22</v>
      </c>
      <c r="B10" s="135">
        <v>6555</v>
      </c>
      <c r="C10" s="135">
        <v>1747</v>
      </c>
      <c r="D10" s="135">
        <v>4808</v>
      </c>
      <c r="E10" s="135">
        <v>3066</v>
      </c>
      <c r="F10" s="135">
        <v>3489</v>
      </c>
      <c r="G10" s="135">
        <v>0</v>
      </c>
      <c r="H10" s="135">
        <v>6555</v>
      </c>
    </row>
    <row r="11" spans="1:8" ht="17.25" customHeight="1">
      <c r="A11" s="133" t="s">
        <v>23</v>
      </c>
      <c r="B11" s="135">
        <v>409027</v>
      </c>
      <c r="C11" s="135">
        <v>354779</v>
      </c>
      <c r="D11" s="135">
        <v>54248</v>
      </c>
      <c r="E11" s="135">
        <v>124398</v>
      </c>
      <c r="F11" s="135">
        <v>284629</v>
      </c>
      <c r="G11" s="135">
        <v>137336</v>
      </c>
      <c r="H11" s="135">
        <v>271691</v>
      </c>
    </row>
    <row r="12" spans="1:8" ht="17.25" customHeight="1">
      <c r="A12" s="137" t="s">
        <v>24</v>
      </c>
      <c r="B12" s="135">
        <v>379476</v>
      </c>
      <c r="C12" s="135">
        <v>161087</v>
      </c>
      <c r="D12" s="135">
        <v>218390</v>
      </c>
      <c r="E12" s="135">
        <v>178761</v>
      </c>
      <c r="F12" s="135">
        <v>200715</v>
      </c>
      <c r="G12" s="135">
        <v>86882</v>
      </c>
      <c r="H12" s="135">
        <v>292594</v>
      </c>
    </row>
    <row r="13" spans="1:8" ht="17.25" customHeight="1">
      <c r="A13" s="133" t="s">
        <v>25</v>
      </c>
      <c r="B13" s="135">
        <v>182777</v>
      </c>
      <c r="C13" s="135">
        <v>174938</v>
      </c>
      <c r="D13" s="135">
        <v>7839</v>
      </c>
      <c r="E13" s="135">
        <v>64971</v>
      </c>
      <c r="F13" s="135">
        <v>117806</v>
      </c>
      <c r="G13" s="135">
        <v>31654</v>
      </c>
      <c r="H13" s="135">
        <v>151123</v>
      </c>
    </row>
    <row r="14" spans="1:8" ht="17.25" customHeight="1">
      <c r="A14" s="133" t="s">
        <v>26</v>
      </c>
      <c r="B14" s="135">
        <v>71698</v>
      </c>
      <c r="C14" s="135">
        <v>42742</v>
      </c>
      <c r="D14" s="135">
        <v>28956</v>
      </c>
      <c r="E14" s="135">
        <v>40302</v>
      </c>
      <c r="F14" s="135">
        <v>31395</v>
      </c>
      <c r="G14" s="135">
        <v>7250</v>
      </c>
      <c r="H14" s="135">
        <v>64447</v>
      </c>
    </row>
    <row r="15" spans="1:8" ht="17.25" customHeight="1">
      <c r="A15" s="133" t="s">
        <v>27</v>
      </c>
      <c r="B15" s="135">
        <v>10081</v>
      </c>
      <c r="C15" s="135">
        <v>8290</v>
      </c>
      <c r="D15" s="135">
        <v>1791</v>
      </c>
      <c r="E15" s="135">
        <v>8393</v>
      </c>
      <c r="F15" s="135">
        <v>1688</v>
      </c>
      <c r="G15" s="135">
        <v>0</v>
      </c>
      <c r="H15" s="135">
        <v>10081</v>
      </c>
    </row>
    <row r="16" spans="1:8" ht="17.25" customHeight="1">
      <c r="A16" s="133" t="s">
        <v>28</v>
      </c>
      <c r="B16" s="135">
        <v>33950</v>
      </c>
      <c r="C16" s="135">
        <v>17715</v>
      </c>
      <c r="D16" s="135">
        <v>16235</v>
      </c>
      <c r="E16" s="135">
        <v>24611</v>
      </c>
      <c r="F16" s="135">
        <v>9338</v>
      </c>
      <c r="G16" s="135">
        <v>2444</v>
      </c>
      <c r="H16" s="135">
        <v>31506</v>
      </c>
    </row>
    <row r="17" spans="1:8" ht="17.25" customHeight="1">
      <c r="A17" s="133" t="s">
        <v>29</v>
      </c>
      <c r="B17" s="135">
        <v>1648</v>
      </c>
      <c r="C17" s="135">
        <v>1648</v>
      </c>
      <c r="D17" s="135">
        <v>0</v>
      </c>
      <c r="E17" s="135">
        <v>1648</v>
      </c>
      <c r="F17" s="135">
        <v>0</v>
      </c>
      <c r="G17" s="135">
        <v>306</v>
      </c>
      <c r="H17" s="135">
        <v>1342</v>
      </c>
    </row>
    <row r="18" spans="1:8" ht="17.25" customHeight="1">
      <c r="A18" s="136" t="s">
        <v>0</v>
      </c>
      <c r="B18" s="135">
        <v>20165</v>
      </c>
      <c r="C18" s="135">
        <v>18075</v>
      </c>
      <c r="D18" s="135">
        <v>2089</v>
      </c>
      <c r="E18" s="135">
        <v>12865</v>
      </c>
      <c r="F18" s="135">
        <v>7299</v>
      </c>
      <c r="G18" s="135">
        <v>3435</v>
      </c>
      <c r="H18" s="135">
        <v>16730</v>
      </c>
    </row>
    <row r="19" spans="1:8" ht="17.25" customHeight="1">
      <c r="A19" s="136" t="s">
        <v>1</v>
      </c>
      <c r="B19" s="135">
        <v>47363</v>
      </c>
      <c r="C19" s="135">
        <v>27411</v>
      </c>
      <c r="D19" s="135">
        <v>19952</v>
      </c>
      <c r="E19" s="135">
        <v>17557</v>
      </c>
      <c r="F19" s="135">
        <v>29806</v>
      </c>
      <c r="G19" s="135">
        <v>11980</v>
      </c>
      <c r="H19" s="135">
        <v>35383</v>
      </c>
    </row>
    <row r="20" spans="1:8" ht="17.25" customHeight="1">
      <c r="A20" s="133" t="s">
        <v>2</v>
      </c>
      <c r="B20" s="135">
        <v>76595</v>
      </c>
      <c r="C20" s="135">
        <v>62320</v>
      </c>
      <c r="D20" s="135">
        <v>14275</v>
      </c>
      <c r="E20" s="135">
        <v>41134</v>
      </c>
      <c r="F20" s="135">
        <v>35461</v>
      </c>
      <c r="G20" s="135">
        <v>4152</v>
      </c>
      <c r="H20" s="135">
        <v>72443</v>
      </c>
    </row>
    <row r="21" spans="1:8" ht="17.25" customHeight="1">
      <c r="A21" s="133" t="s">
        <v>3</v>
      </c>
      <c r="B21" s="135">
        <v>157674</v>
      </c>
      <c r="C21" s="135">
        <v>80159</v>
      </c>
      <c r="D21" s="135">
        <v>77515</v>
      </c>
      <c r="E21" s="135">
        <v>61783</v>
      </c>
      <c r="F21" s="135">
        <v>95891</v>
      </c>
      <c r="G21" s="135">
        <v>35737</v>
      </c>
      <c r="H21" s="135">
        <v>121936</v>
      </c>
    </row>
    <row r="22" spans="1:8" ht="17.25" customHeight="1">
      <c r="A22" s="136" t="s">
        <v>4</v>
      </c>
      <c r="B22" s="135">
        <v>58904</v>
      </c>
      <c r="C22" s="135">
        <v>27757</v>
      </c>
      <c r="D22" s="135">
        <v>31147</v>
      </c>
      <c r="E22" s="135">
        <v>43429</v>
      </c>
      <c r="F22" s="135">
        <v>15475</v>
      </c>
      <c r="G22" s="135">
        <v>2346</v>
      </c>
      <c r="H22" s="135">
        <v>56558</v>
      </c>
    </row>
    <row r="23" spans="1:8" ht="17.25" customHeight="1">
      <c r="A23" s="133" t="s">
        <v>5</v>
      </c>
      <c r="B23" s="135">
        <v>9758</v>
      </c>
      <c r="C23" s="135">
        <v>7602</v>
      </c>
      <c r="D23" s="135">
        <v>2156</v>
      </c>
      <c r="E23" s="135">
        <v>9537</v>
      </c>
      <c r="F23" s="135">
        <v>221</v>
      </c>
      <c r="G23" s="135">
        <v>221</v>
      </c>
      <c r="H23" s="135">
        <v>9537</v>
      </c>
    </row>
    <row r="24" spans="1:8" ht="17.25" customHeight="1">
      <c r="A24" s="133" t="s">
        <v>6</v>
      </c>
      <c r="B24" s="135">
        <v>101520</v>
      </c>
      <c r="C24" s="135">
        <v>54609</v>
      </c>
      <c r="D24" s="135">
        <v>46911</v>
      </c>
      <c r="E24" s="135">
        <v>55421</v>
      </c>
      <c r="F24" s="135">
        <v>46100</v>
      </c>
      <c r="G24" s="135">
        <v>16662</v>
      </c>
      <c r="H24" s="135">
        <v>84858</v>
      </c>
    </row>
    <row r="25" spans="1:8" ht="17.25" customHeight="1">
      <c r="A25" s="133" t="s">
        <v>7</v>
      </c>
      <c r="B25" s="135">
        <v>157615</v>
      </c>
      <c r="C25" s="135">
        <v>60091</v>
      </c>
      <c r="D25" s="135">
        <v>97525</v>
      </c>
      <c r="E25" s="135">
        <v>105935</v>
      </c>
      <c r="F25" s="135">
        <v>51680</v>
      </c>
      <c r="G25" s="135">
        <v>10183</v>
      </c>
      <c r="H25" s="135">
        <v>147432</v>
      </c>
    </row>
    <row r="26" spans="1:8" ht="17.25" customHeight="1">
      <c r="A26" s="137" t="s">
        <v>8</v>
      </c>
      <c r="B26" s="135">
        <v>932</v>
      </c>
      <c r="C26" s="135">
        <v>140</v>
      </c>
      <c r="D26" s="135">
        <v>792</v>
      </c>
      <c r="E26" s="135">
        <v>792</v>
      </c>
      <c r="F26" s="135">
        <v>140</v>
      </c>
      <c r="G26" s="135">
        <v>0</v>
      </c>
      <c r="H26" s="135">
        <v>932</v>
      </c>
    </row>
    <row r="27" spans="1:8" ht="6" customHeight="1">
      <c r="A27" s="72"/>
      <c r="B27" s="73"/>
      <c r="C27" s="73"/>
      <c r="D27" s="73"/>
      <c r="E27" s="73"/>
      <c r="F27" s="73"/>
      <c r="G27" s="73"/>
      <c r="H27" s="73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Methode TUYISENGE</dc:creator>
  <cp:keywords/>
  <dc:description/>
  <cp:lastModifiedBy>Methode</cp:lastModifiedBy>
  <cp:lastPrinted>2019-03-12T08:33:58Z</cp:lastPrinted>
  <dcterms:created xsi:type="dcterms:W3CDTF">2016-04-12T14:06:14Z</dcterms:created>
  <dcterms:modified xsi:type="dcterms:W3CDTF">2022-03-16T13:51:03Z</dcterms:modified>
  <cp:category/>
  <cp:version/>
  <cp:contentType/>
  <cp:contentStatus/>
</cp:coreProperties>
</file>