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0730" windowHeight="5100" tabRatio="872" firstSheet="6" activeTab="8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<sst xmlns="http://schemas.openxmlformats.org/spreadsheetml/2006/main" count="473" uniqueCount="226">
  <si>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</si>
  <si>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</si>
  <si>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</si>
  <si>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</si>
  <si>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</si>
  <si>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</si>
  <si>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</si>
  <si>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</si>
  <si>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</si>
  <si>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</si>
  <si>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</si>
  <si>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</si>
  <si>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</si>
  <si>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</si>
  <si>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</si>
  <si>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</si>
  <si>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</si>
  <si>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</si>
  <si>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</si>
  <si>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</si>
  <si>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</si>
  <si>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</si>
  <si>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</si>
  <si>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</si>
  <si>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</si>
  <si>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</si>
  <si>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</si>
  <si>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</si>
  <si>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</si>
  <si>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</si>
  <si>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</si>
  <si>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</si>
  <si>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</si>
  <si>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</si>
  <si>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</si>
  <si>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</si>
  <si>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</si>
  <si>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</si>
  <si>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</si>
  <si>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</si>
  <si>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</si>
  <si>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</si>
  <si>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</si>
  <si>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</si>
  <si>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</si>
  <si>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</si>
  <si>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</si>
  <si>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</si>
  <si>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</si>
  <si>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</si>
  <si>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</si>
  <si>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</si>
  <si>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</si>
  <si>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</si>
  <si>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</si>
  <si>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</si>
  <si>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</si>
  <si>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</si>
  <si>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</si>
  <si>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</si>
  <si>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</si>
  <si>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</si>
  <si>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</si>
  <si>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</si>
  <si>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</si>
  <si>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</si>
  <si>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</si>
  <si>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</si>
  <si>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</si>
  <si>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</si>
  <si>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</si>
  <si>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</si>
  <si>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</si>
  <si>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</si>
  <si>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</si>
  <si>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</si>
  <si>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</si>
  <si>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</si>
  <si>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</si>
  <si>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</si>
  <si>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</si>
  <si>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</si>
  <si>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</si>
  <si>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</si>
  <si>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</si>
  <si>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</si>
  <si>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</si>
  <si>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</si>
  <si>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</si>
  <si>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</si>
  <si>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</si>
  <si>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</si>
  <si>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</si>
  <si>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</si>
  <si>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</si>
  <si>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</si>
  <si>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</si>
  <si>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</si>
  <si>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</si>
  <si>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</si>
  <si>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</si>
  <si>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</si>
  <si>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</si>
  <si>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</si>
  <si>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</si>
  <si>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</si>
  <si>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</si>
  <si>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</si>
  <si>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</si>
  <si>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</si>
  <si>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</si>
  <si>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</si>
  <si>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</si>
  <si>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</si>
  <si>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</si>
  <si>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</si>
  <si>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</si>
  <si>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</si>
  <si>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</si>
  <si>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</si>
  <si>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</si>
  <si>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</si>
  <si>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</si>
  <si>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</si>
  <si>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</si>
  <si>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</si>
  <si>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</si>
  <si>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</si>
  <si>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</si>
  <si>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</si>
  <si>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</si>
  <si>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</si>
  <si>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</si>
  <si>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</si>
  <si>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</si>
  <si>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</si>
  <si>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</si>
  <si>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</si>
  <si>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</si>
  <si>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</si>
  <si>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</si>
  <si>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</si>
  <si>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</si>
  <si>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</si>
  <si>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</si>
  <si>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</si>
  <si>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</si>
  <si>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</si>
  <si>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</si>
  <si>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</si>
  <si>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</si>
  <si>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</si>
  <si>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</si>
  <si>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</si>
  <si>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</si>
  <si>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</si>
  <si>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</si>
  <si>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</si>
  <si>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</si>
  <si>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</si>
  <si>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</si>
  <si>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</si>
  <si>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</si>
  <si>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</si>
  <si>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</si>
  <si>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</si>
  <si>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</si>
  <si>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</si>
  <si>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</si>
  <si>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</si>
  <si>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</si>
  <si>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</si>
  <si>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</si>
  <si>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</si>
  <si>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</si>
  <si>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</si>
  <si>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</si>
  <si>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</si>
  <si>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</si>
  <si>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</si>
  <si>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</si>
  <si>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</si>
  <si>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</si>
  <si>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</si>
  <si>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</si>
  <si>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</si>
  <si>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</si>
  <si>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</si>
  <si>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</si>
  <si>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</si>
  <si>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</si>
  <si>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</si>
  <si>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</si>
  <si>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</si>
  <si>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</si>
  <si>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</si>
  <si>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</si>
  <si>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</si>
  <si>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</si>
  <si>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</si>
  <si>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</si>
  <si>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B.4: Population 16 years old and over by labour force status, sex, age group, and urban/rural area, Nov-20 (Q4)</t>
  </si>
  <si>
    <t>Table B.1: Summary labour force indicators, Nov-20 (Q4)</t>
  </si>
  <si>
    <t>Table B.2: Population by sex, age group and urban/rural area, Nov-20 (Q4)</t>
  </si>
  <si>
    <t>Table B.3: Households by household size, sex of head of household and urban/rural area, Nov-20 (Q4)</t>
  </si>
  <si>
    <t>Table B.5: Population 16 years old and over by labour force status and level of educational attainment , Nov-20 (Q4)</t>
  </si>
  <si>
    <t>Table B.6: Population 16 years old and over by labour force status and marital status, Nov-20 (Q4)</t>
  </si>
  <si>
    <t>Table B.7:Employed population by sex, age group, and urban/rural area, Nov-20 (Q4)</t>
  </si>
  <si>
    <t>Table B.8: Employed population by sex, occupation group, and urban/rural area, Nov-20 (Q4)</t>
  </si>
  <si>
    <t>Table B.9: Employed population by sex, educational attainment, and urban/rural area, Nov-20 (Q4)</t>
  </si>
  <si>
    <t>Table B.10:Employed population by sex, branch of economic activity, and urban/rural area, Nov-20 (Q4)</t>
  </si>
  <si>
    <t>Table B.11: Educational attainement and field of Education by Labour market status, Nov-20 (Q4)</t>
  </si>
  <si>
    <t>Table B.12: Employed population by sex, status in employment, and urban/rural area, Nov-20 (Q4)</t>
  </si>
  <si>
    <t>Table B.13: Employed population by sex, hours usually worked per week at all jobs, and urban/rural area, Nov-20 (Q4)</t>
  </si>
  <si>
    <t>Table B.14: Youth  Population by sex, and residential area, Nov-20 (Q4)</t>
  </si>
  <si>
    <t>Table B.15: Youth Unemployed by sex, duration of seeking employment, and urban/rural area, Nov-20 (Q4)</t>
  </si>
  <si>
    <t>Table B.16:Youth not in employment and not currently in education or training by sex, age group, and urban/rural area, Nov-20 (Q4)</t>
  </si>
  <si>
    <t>Table B.17:Unemployed population by sex, broad age group and urban/rural area, Nov-20 (Q4)</t>
  </si>
  <si>
    <t>Table B.18: Unemployed population by sex, level of educational, and urban/rural area, Nov-20 (Q4)</t>
  </si>
  <si>
    <t>Table B.19A: Unemployed population(who looked for a job) by sex,method of seeking employment, and urban/rural area, Nov-20 (Q4)</t>
  </si>
  <si>
    <t>Table B.20: Unemployed population(who looked for a job) by sex, duration of seeking employment, and urban/rural area, Nov-20 (Q4)</t>
  </si>
  <si>
    <t>Table B.21: Time related under employment by age group sex and area of residence, Nov-20 (Q4)</t>
  </si>
  <si>
    <t>26,000</t>
  </si>
  <si>
    <t>30,000</t>
  </si>
  <si>
    <t>20,800</t>
  </si>
  <si>
    <t>52,000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</si>
</sst>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Nov-20 (Q4)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Nov-20 (Q4)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Nov-20 (Q4)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201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Nov-20 (Q4)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Nov-20 (Q4)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Nov-20 (Q4)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Nov-20 (Q4)</v>
      </c>
    </row>
    <row r="15" spans="1:2" ht="15.75">
      <c r="A15" s="17">
        <v>9</v>
      </c>
      <c r="B15" s="20" t="str">
        <f>'Table 9'!A2</f>
        <v>Table B.9: Employed population by sex, educational attainment, and urban/rural area, Nov-20 (Q4)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Nov-20 (Q4)</v>
      </c>
    </row>
    <row r="17" spans="1:2" ht="15.75">
      <c r="A17" s="17">
        <v>11</v>
      </c>
      <c r="B17" s="20" t="str">
        <f>'Table 11'!A1</f>
        <v>Table B.11: Educational attainement and field of Education by Labour market status, Nov-20 (Q4)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Nov-20 (Q4)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Nov-20 (Q4)</v>
      </c>
    </row>
    <row r="20" spans="1:2" ht="15.75">
      <c r="A20" s="19"/>
      <c r="B20" s="16" t="s">
        <v>88</v>
      </c>
    </row>
    <row r="21" spans="1:2" s="54" customFormat="1" ht="15.75">
      <c r="A21" s="65">
        <v>14</v>
      </c>
      <c r="B21" s="20" t="str">
        <f>'Table 14'!A1</f>
        <v>Table B.14: Youth  Population by sex, and residential area, Nov-20 (Q4)</v>
      </c>
    </row>
    <row r="22" spans="1:2" ht="15.75">
      <c r="A22" s="65">
        <v>15</v>
      </c>
      <c r="B22" s="20" t="str">
        <f>Table15!A1</f>
        <v>Table B.15: Youth Unemployed by sex, duration of seeking employment, and urban/rural area, Nov-20 (Q4)</v>
      </c>
    </row>
    <row r="23" spans="1:2" ht="15.75">
      <c r="A23" s="65">
        <v>16</v>
      </c>
      <c r="B23" s="20" t="str">
        <f>'Table 16 '!A1</f>
        <v>Table B.16:Youth not in employment and not currently in education or training by sex, age group, and urban/rural area, Nov-20 (Q4)</v>
      </c>
    </row>
    <row r="24" spans="1:2" ht="15.75">
      <c r="A24" s="19"/>
      <c r="B24" s="26" t="s">
        <v>89</v>
      </c>
    </row>
    <row r="25" spans="1:2" s="54" customFormat="1" ht="15.75">
      <c r="A25" s="65">
        <f>1+A23</f>
        <v>17</v>
      </c>
      <c r="B25" s="20" t="str">
        <f>'Table17-18'!A1</f>
        <v>Table B.17:Unemployed population by sex, broad age group and urban/rural area, Nov-20 (Q4)</v>
      </c>
    </row>
    <row r="26" spans="1:2" s="54" customFormat="1" ht="15.75">
      <c r="A26" s="65">
        <f>1+A25</f>
        <v>18</v>
      </c>
      <c r="B26" s="20" t="str">
        <f>'Table17-18'!A12</f>
        <v>Table B.18: Unemployed population by sex, level of educational, and urban/rural area, Nov-20 (Q4)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Nov-20 (Q4)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Nov-20 (Q4)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Nov-20 (Q4)</v>
      </c>
    </row>
    <row r="30" spans="1:2" s="64" customFormat="1" ht="15.75">
      <c r="A30" s="62"/>
      <c r="B30" s="63"/>
    </row>
    <row r="35" ht="1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15" sqref="A15"/>
    </sheetView>
  </sheetViews>
  <sheetFormatPr defaultColWidth="11.421875" defaultRowHeight="15"/>
  <cols>
    <col min="1" max="1" width="44.8515625" style="68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199" t="s">
        <v>211</v>
      </c>
      <c r="B1" s="199"/>
      <c r="C1" s="199"/>
      <c r="D1" s="199"/>
      <c r="E1" s="199"/>
    </row>
    <row r="2" spans="1:6" ht="15">
      <c r="A2" s="54"/>
      <c r="B2" s="54"/>
      <c r="C2" s="54"/>
      <c r="D2" s="54"/>
      <c r="E2" s="54"/>
      <c r="F2" s="75"/>
    </row>
    <row r="3" spans="1:6" s="5" customFormat="1" ht="15" customHeight="1">
      <c r="A3" s="200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0"/>
      <c r="B4" s="184"/>
      <c r="C4" s="184"/>
      <c r="D4" s="184"/>
      <c r="E4" s="184"/>
      <c r="F4" s="45"/>
    </row>
    <row r="5" spans="1:6" ht="15">
      <c r="A5" s="107" t="s">
        <v>9</v>
      </c>
      <c r="B5" s="141">
        <v>45.05322506140336</v>
      </c>
      <c r="C5" s="141">
        <v>11.493038396238562</v>
      </c>
      <c r="D5" s="142">
        <v>43.45373654235807</v>
      </c>
      <c r="E5" s="142">
        <v>100</v>
      </c>
      <c r="F5" s="43"/>
    </row>
    <row r="6" spans="1:6" ht="15">
      <c r="A6" s="92" t="s">
        <v>61</v>
      </c>
      <c r="B6" s="143">
        <v>45.963163577327144</v>
      </c>
      <c r="C6" s="143">
        <v>9.735073227599786</v>
      </c>
      <c r="D6" s="143">
        <v>44.30176319507307</v>
      </c>
      <c r="E6" s="144">
        <v>100</v>
      </c>
      <c r="F6" s="43"/>
    </row>
    <row r="7" spans="1:6" ht="15">
      <c r="A7" s="92" t="s">
        <v>56</v>
      </c>
      <c r="B7" s="143">
        <v>42.187487054618934</v>
      </c>
      <c r="C7" s="143">
        <v>11.087220145389438</v>
      </c>
      <c r="D7" s="143">
        <v>46.72529279999163</v>
      </c>
      <c r="E7" s="144">
        <v>100</v>
      </c>
      <c r="F7" s="43"/>
    </row>
    <row r="8" spans="1:6" ht="15">
      <c r="A8" s="92" t="s">
        <v>186</v>
      </c>
      <c r="B8" s="143">
        <v>32.29101207868666</v>
      </c>
      <c r="C8" s="143">
        <v>10.324366744951769</v>
      </c>
      <c r="D8" s="143">
        <v>57.384765970016126</v>
      </c>
      <c r="E8" s="144">
        <v>100</v>
      </c>
      <c r="F8" s="43"/>
    </row>
    <row r="9" spans="1:6" ht="15">
      <c r="A9" s="92" t="s">
        <v>187</v>
      </c>
      <c r="B9" s="143">
        <v>47.50939082149273</v>
      </c>
      <c r="C9" s="143">
        <v>20.970112689857913</v>
      </c>
      <c r="D9" s="143">
        <v>31.520496488649353</v>
      </c>
      <c r="E9" s="144">
        <v>100</v>
      </c>
      <c r="F9" s="43"/>
    </row>
    <row r="10" spans="1:6" ht="15">
      <c r="A10" s="92" t="s">
        <v>102</v>
      </c>
      <c r="B10" s="143">
        <v>74.82246188089363</v>
      </c>
      <c r="C10" s="143">
        <v>15.276959465805945</v>
      </c>
      <c r="D10" s="143">
        <v>9.900863283551502</v>
      </c>
      <c r="E10" s="144">
        <v>100</v>
      </c>
      <c r="F10" s="43"/>
    </row>
    <row r="11" spans="1:6" ht="4.5" customHeight="1">
      <c r="A11" s="92"/>
      <c r="B11" s="143"/>
      <c r="C11" s="143"/>
      <c r="D11" s="143"/>
      <c r="E11" s="92"/>
      <c r="F11" s="43"/>
    </row>
    <row r="12" spans="1:6" ht="15" customHeight="1">
      <c r="A12" s="201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201"/>
      <c r="B13" s="184"/>
      <c r="C13" s="184"/>
      <c r="D13" s="184"/>
      <c r="E13" s="184"/>
      <c r="F13" s="43"/>
    </row>
    <row r="14" spans="1:6" ht="15">
      <c r="A14" s="145" t="s">
        <v>9</v>
      </c>
      <c r="B14" s="146">
        <v>46.20356343705589</v>
      </c>
      <c r="C14" s="146">
        <v>12.201180723087003</v>
      </c>
      <c r="D14" s="146">
        <v>41.59525583985711</v>
      </c>
      <c r="E14" s="147">
        <v>100</v>
      </c>
      <c r="F14" s="43"/>
    </row>
    <row r="15" spans="1:6" ht="15">
      <c r="A15" s="92" t="s">
        <v>197</v>
      </c>
      <c r="B15" s="148">
        <v>46.21777163239719</v>
      </c>
      <c r="C15" s="148">
        <v>11.306897291638402</v>
      </c>
      <c r="D15" s="148">
        <v>42.47533107596441</v>
      </c>
      <c r="E15" s="149">
        <v>100</v>
      </c>
      <c r="F15" s="43"/>
    </row>
    <row r="16" spans="1:6" ht="15">
      <c r="A16" s="92" t="s">
        <v>3</v>
      </c>
      <c r="B16" s="149">
        <v>66.7551060105038</v>
      </c>
      <c r="C16" s="148">
        <v>8.44427154250146</v>
      </c>
      <c r="D16" s="149">
        <v>24.801400505738183</v>
      </c>
      <c r="E16" s="149">
        <v>100</v>
      </c>
      <c r="F16" s="43"/>
    </row>
    <row r="17" spans="1:6" ht="15">
      <c r="A17" s="92" t="s">
        <v>188</v>
      </c>
      <c r="B17" s="148">
        <v>38.715097879967516</v>
      </c>
      <c r="C17" s="148">
        <v>16.050774357969026</v>
      </c>
      <c r="D17" s="148">
        <v>45.23412776206346</v>
      </c>
      <c r="E17" s="149">
        <v>100</v>
      </c>
      <c r="F17" s="43"/>
    </row>
    <row r="18" spans="1:6" ht="15">
      <c r="A18" s="92" t="s">
        <v>189</v>
      </c>
      <c r="B18" s="148">
        <v>55.5029722769667</v>
      </c>
      <c r="C18" s="148">
        <v>18.687247018881756</v>
      </c>
      <c r="D18" s="148">
        <v>25.80945920312756</v>
      </c>
      <c r="E18" s="149">
        <v>100</v>
      </c>
      <c r="F18" s="43"/>
    </row>
    <row r="19" spans="1:6" ht="15">
      <c r="A19" s="92" t="s">
        <v>190</v>
      </c>
      <c r="B19" s="148">
        <v>35.817298459884015</v>
      </c>
      <c r="C19" s="148">
        <v>14.04578100395591</v>
      </c>
      <c r="D19" s="148">
        <v>50.136920536160076</v>
      </c>
      <c r="E19" s="149">
        <v>100</v>
      </c>
      <c r="F19" s="43"/>
    </row>
    <row r="20" spans="1:6" ht="15">
      <c r="A20" s="92" t="s">
        <v>195</v>
      </c>
      <c r="B20" s="148">
        <v>46.221473788551215</v>
      </c>
      <c r="C20" s="148">
        <v>16.803712631507807</v>
      </c>
      <c r="D20" s="148">
        <v>36.97537678253621</v>
      </c>
      <c r="E20" s="149">
        <v>100</v>
      </c>
      <c r="F20" s="43"/>
    </row>
    <row r="21" spans="1:6" ht="15">
      <c r="A21" s="92" t="s">
        <v>191</v>
      </c>
      <c r="B21" s="148">
        <v>51.05112576191069</v>
      </c>
      <c r="C21" s="148">
        <v>20.549819629307127</v>
      </c>
      <c r="D21" s="148">
        <v>28.40112783513704</v>
      </c>
      <c r="E21" s="149">
        <v>100</v>
      </c>
      <c r="F21" s="74"/>
    </row>
    <row r="22" spans="1:6" ht="15">
      <c r="A22" s="92" t="s">
        <v>192</v>
      </c>
      <c r="B22" s="148">
        <v>71.67032852061101</v>
      </c>
      <c r="C22" s="148">
        <v>8.351642603055033</v>
      </c>
      <c r="D22" s="148">
        <v>19.979336681314084</v>
      </c>
      <c r="E22" s="149">
        <v>100</v>
      </c>
      <c r="F22" s="46"/>
    </row>
    <row r="23" spans="1:6" ht="15">
      <c r="A23" s="92" t="s">
        <v>177</v>
      </c>
      <c r="B23" s="148">
        <v>22.848</v>
      </c>
      <c r="C23" s="148">
        <v>24.229333333333333</v>
      </c>
      <c r="D23" s="148">
        <v>52.92444444444444</v>
      </c>
      <c r="E23" s="149">
        <v>100</v>
      </c>
      <c r="F23" s="47"/>
    </row>
    <row r="27" spans="2:6" ht="15">
      <c r="B27" s="39"/>
      <c r="C27" s="39"/>
      <c r="D27" s="39"/>
      <c r="E27" s="39"/>
      <c r="F27" s="39"/>
    </row>
    <row r="29" spans="2:6" ht="15">
      <c r="B29" s="39"/>
      <c r="C29" s="39"/>
      <c r="D29" s="39"/>
      <c r="E29" s="39"/>
      <c r="F29" s="39"/>
    </row>
    <row r="30" spans="2:6" ht="15">
      <c r="B30" s="39"/>
      <c r="C30" s="39"/>
      <c r="D30" s="39"/>
      <c r="E30" s="39"/>
      <c r="F30" s="39"/>
    </row>
    <row r="31" spans="2:6" ht="15">
      <c r="B31" s="39"/>
      <c r="C31" s="39"/>
      <c r="D31" s="39"/>
      <c r="E31" s="39"/>
      <c r="F31" s="39"/>
    </row>
    <row r="32" spans="3:6" ht="15">
      <c r="C32" s="39"/>
      <c r="D32" s="39"/>
      <c r="E32" s="39"/>
      <c r="F32" s="39"/>
    </row>
    <row r="33" spans="2:6" ht="15">
      <c r="B33" s="39"/>
      <c r="C33" s="39"/>
      <c r="D33" s="39"/>
      <c r="E33" s="39"/>
      <c r="F33" s="39"/>
    </row>
    <row r="34" spans="2:6" ht="15">
      <c r="B34" s="39"/>
      <c r="C34" s="39"/>
      <c r="D34" s="39"/>
      <c r="E34" s="39"/>
      <c r="F34" s="39"/>
    </row>
    <row r="35" spans="2:6" ht="15">
      <c r="B35" s="39"/>
      <c r="C35" s="39"/>
      <c r="D35" s="39"/>
      <c r="E35" s="39"/>
      <c r="F35" s="39"/>
    </row>
    <row r="36" spans="2:6" ht="15">
      <c r="B36" s="39"/>
      <c r="C36" s="39"/>
      <c r="D36" s="39"/>
      <c r="E36" s="39"/>
      <c r="F36" s="39"/>
    </row>
    <row r="37" spans="2:6" ht="15">
      <c r="B37" s="39"/>
      <c r="C37" s="39"/>
      <c r="D37" s="39"/>
      <c r="E37" s="39"/>
      <c r="F37" s="39"/>
    </row>
    <row r="38" spans="2:6" ht="15">
      <c r="B38" s="39"/>
      <c r="C38" s="39"/>
      <c r="D38" s="39"/>
      <c r="E38" s="39"/>
      <c r="F38" s="39"/>
    </row>
    <row r="39" spans="2:6" ht="15">
      <c r="B39" s="39"/>
      <c r="C39" s="39"/>
      <c r="D39" s="39"/>
      <c r="E39" s="39"/>
      <c r="F39" s="39"/>
    </row>
    <row r="40" spans="2:6" ht="15">
      <c r="B40" s="39"/>
      <c r="C40" s="39"/>
      <c r="D40" s="39"/>
      <c r="E40" s="39"/>
      <c r="F40" s="39"/>
    </row>
    <row r="41" spans="2:6" ht="15">
      <c r="B41" s="39"/>
      <c r="C41" s="39"/>
      <c r="D41" s="39"/>
      <c r="E41" s="39"/>
      <c r="F41" s="39"/>
    </row>
    <row r="42" spans="2:6" ht="15">
      <c r="B42" s="39"/>
      <c r="C42" s="39"/>
      <c r="D42" s="39"/>
      <c r="F42" s="39"/>
    </row>
    <row r="43" spans="2:6" ht="15">
      <c r="B43" s="39"/>
      <c r="C43" s="39"/>
      <c r="E43" s="39"/>
      <c r="F43" s="39"/>
    </row>
    <row r="44" spans="2:6" ht="15">
      <c r="B44" s="39"/>
      <c r="C44" s="39"/>
      <c r="D44" s="39"/>
      <c r="E44" s="39"/>
      <c r="F44" s="39"/>
    </row>
    <row r="45" spans="2:6" ht="15">
      <c r="B45" s="39"/>
      <c r="C45" s="39"/>
      <c r="D45" s="39"/>
      <c r="E45" s="39"/>
      <c r="F45" s="39"/>
    </row>
    <row r="46" spans="2:6" ht="15">
      <c r="B46" s="39"/>
      <c r="C46" s="39"/>
      <c r="D46" s="39"/>
      <c r="E46" s="39"/>
      <c r="F46" s="39"/>
    </row>
    <row r="47" spans="2:6" ht="15">
      <c r="B47" s="39"/>
      <c r="C47" s="39"/>
      <c r="D47" s="39"/>
      <c r="E47" s="39"/>
      <c r="F47" s="39"/>
    </row>
    <row r="48" spans="2:6" ht="15">
      <c r="B48" s="39"/>
      <c r="C48" s="39"/>
      <c r="D48" s="39"/>
      <c r="E48" s="39"/>
      <c r="F48" s="39"/>
    </row>
    <row r="49" spans="3:6" ht="15">
      <c r="C49" s="39"/>
      <c r="D49" s="39"/>
      <c r="E49" s="39"/>
      <c r="F49" s="39"/>
    </row>
    <row r="51" spans="2:6" ht="15">
      <c r="B51" s="39"/>
      <c r="C51" s="39"/>
      <c r="D51" s="39"/>
      <c r="E51" s="39"/>
      <c r="F51" s="39"/>
    </row>
    <row r="52" spans="3:6" ht="15">
      <c r="C52" s="39"/>
      <c r="D52" s="39"/>
      <c r="F52" s="39"/>
    </row>
  </sheetData>
  <sheetProtection/>
  <mergeCells count="11"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D1">
      <selection activeCell="F28" sqref="F28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5">
      <c r="A2" s="202"/>
      <c r="B2" s="203" t="s">
        <v>9</v>
      </c>
      <c r="C2" s="190" t="s">
        <v>53</v>
      </c>
      <c r="D2" s="190"/>
      <c r="E2" s="190" t="s">
        <v>200</v>
      </c>
      <c r="F2" s="190"/>
      <c r="G2" s="204" t="s">
        <v>179</v>
      </c>
      <c r="H2" s="204" t="s">
        <v>171</v>
      </c>
    </row>
    <row r="3" spans="1:8" ht="15" customHeight="1">
      <c r="A3" s="202"/>
      <c r="B3" s="203"/>
      <c r="C3" s="203" t="s">
        <v>34</v>
      </c>
      <c r="D3" s="203" t="s">
        <v>35</v>
      </c>
      <c r="E3" s="203" t="s">
        <v>37</v>
      </c>
      <c r="F3" s="203" t="s">
        <v>36</v>
      </c>
      <c r="G3" s="204"/>
      <c r="H3" s="204"/>
    </row>
    <row r="4" spans="1:8" ht="18" customHeight="1">
      <c r="A4" s="202"/>
      <c r="B4" s="203"/>
      <c r="C4" s="203"/>
      <c r="D4" s="203"/>
      <c r="E4" s="203"/>
      <c r="F4" s="203"/>
      <c r="G4" s="204"/>
      <c r="H4" s="204"/>
    </row>
    <row r="5" spans="1:8" ht="15">
      <c r="A5" s="116" t="s">
        <v>15</v>
      </c>
      <c r="B5" s="79">
        <v>3407789</v>
      </c>
      <c r="C5" s="79">
        <v>1885454</v>
      </c>
      <c r="D5" s="79">
        <v>1522335</v>
      </c>
      <c r="E5" s="79">
        <v>984036</v>
      </c>
      <c r="F5" s="79">
        <v>2423753</v>
      </c>
      <c r="G5" s="79">
        <v>1498985</v>
      </c>
      <c r="H5" s="79">
        <v>1908804</v>
      </c>
    </row>
    <row r="6" spans="1:8" ht="15">
      <c r="A6" s="116" t="s">
        <v>59</v>
      </c>
      <c r="B6" s="79">
        <v>2525491</v>
      </c>
      <c r="C6" s="79">
        <v>1419578</v>
      </c>
      <c r="D6" s="79">
        <v>1105914</v>
      </c>
      <c r="E6" s="79">
        <v>701818</v>
      </c>
      <c r="F6" s="79">
        <v>1823673</v>
      </c>
      <c r="G6" s="79">
        <v>1207301</v>
      </c>
      <c r="H6" s="79">
        <v>1318190</v>
      </c>
    </row>
    <row r="7" spans="1:8" ht="15">
      <c r="A7" s="116" t="s">
        <v>60</v>
      </c>
      <c r="B7" s="79">
        <v>38297</v>
      </c>
      <c r="C7" s="79">
        <v>17900</v>
      </c>
      <c r="D7" s="79">
        <v>20396</v>
      </c>
      <c r="E7" s="79">
        <v>22381</v>
      </c>
      <c r="F7" s="79">
        <v>15916</v>
      </c>
      <c r="G7" s="79">
        <v>7963</v>
      </c>
      <c r="H7" s="79">
        <v>30334</v>
      </c>
    </row>
    <row r="8" spans="1:8" ht="15">
      <c r="A8" s="116" t="s">
        <v>85</v>
      </c>
      <c r="B8" s="79">
        <v>775971</v>
      </c>
      <c r="C8" s="79">
        <v>436550</v>
      </c>
      <c r="D8" s="79">
        <v>339422</v>
      </c>
      <c r="E8" s="79">
        <v>242960</v>
      </c>
      <c r="F8" s="79">
        <v>533012</v>
      </c>
      <c r="G8" s="79">
        <v>266603</v>
      </c>
      <c r="H8" s="79">
        <v>509368</v>
      </c>
    </row>
    <row r="9" spans="1:10" ht="15">
      <c r="A9" s="116" t="s">
        <v>86</v>
      </c>
      <c r="B9" s="79">
        <v>2227</v>
      </c>
      <c r="C9" s="79">
        <v>2227</v>
      </c>
      <c r="D9" s="79">
        <v>0</v>
      </c>
      <c r="E9" s="79">
        <v>1191</v>
      </c>
      <c r="F9" s="79">
        <v>1036</v>
      </c>
      <c r="G9" s="79">
        <v>1191</v>
      </c>
      <c r="H9" s="79">
        <v>1036</v>
      </c>
      <c r="J9" s="30"/>
    </row>
    <row r="10" spans="1:10" ht="15">
      <c r="A10" s="116" t="s">
        <v>87</v>
      </c>
      <c r="B10" s="79">
        <v>65802</v>
      </c>
      <c r="C10" s="79">
        <v>9199</v>
      </c>
      <c r="D10" s="79">
        <v>56603</v>
      </c>
      <c r="E10" s="79">
        <v>15686</v>
      </c>
      <c r="F10" s="79">
        <v>50116</v>
      </c>
      <c r="G10" s="79">
        <v>15926</v>
      </c>
      <c r="H10" s="79">
        <v>49876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">
      <c r="A13" s="205"/>
      <c r="B13" s="189" t="s">
        <v>55</v>
      </c>
      <c r="C13" s="189"/>
      <c r="D13" s="189"/>
      <c r="E13" s="189" t="s">
        <v>37</v>
      </c>
      <c r="F13" s="189"/>
      <c r="G13" s="189"/>
      <c r="H13" s="189" t="s">
        <v>36</v>
      </c>
      <c r="I13" s="189"/>
      <c r="J13" s="189"/>
    </row>
    <row r="14" spans="1:10" ht="15">
      <c r="A14" s="205"/>
      <c r="B14" s="150" t="s">
        <v>9</v>
      </c>
      <c r="C14" s="150" t="s">
        <v>34</v>
      </c>
      <c r="D14" s="150" t="s">
        <v>35</v>
      </c>
      <c r="E14" s="150" t="s">
        <v>9</v>
      </c>
      <c r="F14" s="150" t="s">
        <v>34</v>
      </c>
      <c r="G14" s="150" t="s">
        <v>35</v>
      </c>
      <c r="H14" s="150" t="s">
        <v>9</v>
      </c>
      <c r="I14" s="150" t="s">
        <v>34</v>
      </c>
      <c r="J14" s="150" t="s">
        <v>35</v>
      </c>
    </row>
    <row r="15" spans="1:12" ht="15.75" customHeight="1">
      <c r="A15" s="92" t="s">
        <v>15</v>
      </c>
      <c r="B15" s="79">
        <v>3407789</v>
      </c>
      <c r="C15" s="79">
        <v>1885454</v>
      </c>
      <c r="D15" s="79">
        <v>1522335</v>
      </c>
      <c r="E15" s="79">
        <v>984036</v>
      </c>
      <c r="F15" s="79">
        <v>540820</v>
      </c>
      <c r="G15" s="79">
        <v>443216</v>
      </c>
      <c r="H15" s="79">
        <v>2423753</v>
      </c>
      <c r="I15" s="79">
        <v>1344634</v>
      </c>
      <c r="J15" s="79">
        <v>1079119</v>
      </c>
      <c r="L15" s="52"/>
    </row>
    <row r="16" spans="1:10" ht="15">
      <c r="A16" s="92" t="s">
        <v>81</v>
      </c>
      <c r="B16" s="79">
        <v>898836</v>
      </c>
      <c r="C16" s="79">
        <v>420293</v>
      </c>
      <c r="D16" s="79">
        <v>478542</v>
      </c>
      <c r="E16" s="79">
        <v>124736</v>
      </c>
      <c r="F16" s="79">
        <v>60520</v>
      </c>
      <c r="G16" s="79">
        <v>64217</v>
      </c>
      <c r="H16" s="79">
        <v>774099</v>
      </c>
      <c r="I16" s="79">
        <v>359774</v>
      </c>
      <c r="J16" s="79">
        <v>414326</v>
      </c>
    </row>
    <row r="17" spans="1:10" ht="15">
      <c r="A17" s="92" t="s">
        <v>82</v>
      </c>
      <c r="B17" s="79">
        <v>484043</v>
      </c>
      <c r="C17" s="79">
        <v>249037</v>
      </c>
      <c r="D17" s="79">
        <v>235005</v>
      </c>
      <c r="E17" s="79">
        <v>75021</v>
      </c>
      <c r="F17" s="79">
        <v>33256</v>
      </c>
      <c r="G17" s="79">
        <v>41765</v>
      </c>
      <c r="H17" s="79">
        <v>409022</v>
      </c>
      <c r="I17" s="79">
        <v>215781</v>
      </c>
      <c r="J17" s="79">
        <v>193241</v>
      </c>
    </row>
    <row r="18" spans="1:10" ht="15">
      <c r="A18" s="92" t="s">
        <v>79</v>
      </c>
      <c r="B18" s="79">
        <v>685940</v>
      </c>
      <c r="C18" s="79">
        <v>355324</v>
      </c>
      <c r="D18" s="79">
        <v>330616</v>
      </c>
      <c r="E18" s="79">
        <v>169906</v>
      </c>
      <c r="F18" s="79">
        <v>88467</v>
      </c>
      <c r="G18" s="79">
        <v>81439</v>
      </c>
      <c r="H18" s="79">
        <v>516035</v>
      </c>
      <c r="I18" s="79">
        <v>266857</v>
      </c>
      <c r="J18" s="79">
        <v>249178</v>
      </c>
    </row>
    <row r="19" spans="1:10" ht="15">
      <c r="A19" s="92" t="s">
        <v>76</v>
      </c>
      <c r="B19" s="79">
        <v>628151</v>
      </c>
      <c r="C19" s="79">
        <v>372707</v>
      </c>
      <c r="D19" s="79">
        <v>255444</v>
      </c>
      <c r="E19" s="79">
        <v>261080</v>
      </c>
      <c r="F19" s="79">
        <v>149776</v>
      </c>
      <c r="G19" s="79">
        <v>111304</v>
      </c>
      <c r="H19" s="79">
        <v>367071</v>
      </c>
      <c r="I19" s="79">
        <v>222931</v>
      </c>
      <c r="J19" s="79">
        <v>144140</v>
      </c>
    </row>
    <row r="20" spans="1:10" ht="15">
      <c r="A20" s="92" t="s">
        <v>80</v>
      </c>
      <c r="B20" s="79">
        <v>394113</v>
      </c>
      <c r="C20" s="79">
        <v>270260</v>
      </c>
      <c r="D20" s="79">
        <v>123853</v>
      </c>
      <c r="E20" s="79">
        <v>203551</v>
      </c>
      <c r="F20" s="79">
        <v>122151</v>
      </c>
      <c r="G20" s="79">
        <v>81400</v>
      </c>
      <c r="H20" s="79">
        <v>190563</v>
      </c>
      <c r="I20" s="79">
        <v>148110</v>
      </c>
      <c r="J20" s="79">
        <v>42453</v>
      </c>
    </row>
    <row r="21" spans="1:10" ht="15">
      <c r="A21" s="92" t="s">
        <v>77</v>
      </c>
      <c r="B21" s="79">
        <v>246589</v>
      </c>
      <c r="C21" s="79">
        <v>163539</v>
      </c>
      <c r="D21" s="79">
        <v>83050</v>
      </c>
      <c r="E21" s="79">
        <v>114164</v>
      </c>
      <c r="F21" s="79">
        <v>59157</v>
      </c>
      <c r="G21" s="79">
        <v>55007</v>
      </c>
      <c r="H21" s="79">
        <v>132425</v>
      </c>
      <c r="I21" s="79">
        <v>104382</v>
      </c>
      <c r="J21" s="79">
        <v>28043</v>
      </c>
    </row>
    <row r="22" spans="1:10" ht="15">
      <c r="A22" s="92" t="s">
        <v>78</v>
      </c>
      <c r="B22" s="79">
        <v>70117</v>
      </c>
      <c r="C22" s="79">
        <v>54293</v>
      </c>
      <c r="D22" s="79">
        <v>15823</v>
      </c>
      <c r="E22" s="79">
        <v>35579</v>
      </c>
      <c r="F22" s="79">
        <v>27494</v>
      </c>
      <c r="G22" s="79">
        <v>8085</v>
      </c>
      <c r="H22" s="79">
        <v>34538</v>
      </c>
      <c r="I22" s="79">
        <v>26800</v>
      </c>
      <c r="J22" s="79">
        <v>7738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C2:D2"/>
    <mergeCell ref="E2:F2"/>
    <mergeCell ref="B13:D13"/>
    <mergeCell ref="E13:G13"/>
    <mergeCell ref="H13:J13"/>
    <mergeCell ref="A2:A4"/>
    <mergeCell ref="B2:B4"/>
    <mergeCell ref="C3:C4"/>
    <mergeCell ref="D3:D4"/>
    <mergeCell ref="E3:E4"/>
    <mergeCell ref="F3:F4"/>
    <mergeCell ref="G2:G4"/>
    <mergeCell ref="H2:H4"/>
    <mergeCell ref="A13:A1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5.00390625" style="54" bestFit="1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7"/>
      <c r="B2" s="208" t="s">
        <v>173</v>
      </c>
      <c r="C2" s="203" t="s">
        <v>9</v>
      </c>
      <c r="D2" s="151" t="s">
        <v>53</v>
      </c>
      <c r="E2" s="151"/>
      <c r="F2" s="151" t="s">
        <v>200</v>
      </c>
      <c r="G2" s="151"/>
      <c r="H2" s="204" t="s">
        <v>179</v>
      </c>
      <c r="I2" s="204" t="s">
        <v>171</v>
      </c>
    </row>
    <row r="3" spans="1:9" ht="15" customHeight="1">
      <c r="A3" s="207"/>
      <c r="B3" s="208"/>
      <c r="C3" s="203"/>
      <c r="D3" s="203" t="s">
        <v>34</v>
      </c>
      <c r="E3" s="203" t="s">
        <v>35</v>
      </c>
      <c r="F3" s="203" t="s">
        <v>37</v>
      </c>
      <c r="G3" s="203" t="s">
        <v>36</v>
      </c>
      <c r="H3" s="204"/>
      <c r="I3" s="204"/>
    </row>
    <row r="4" spans="1:9" ht="15">
      <c r="A4" s="207"/>
      <c r="B4" s="208"/>
      <c r="C4" s="203"/>
      <c r="D4" s="203"/>
      <c r="E4" s="203"/>
      <c r="F4" s="203"/>
      <c r="G4" s="203"/>
      <c r="H4" s="204"/>
      <c r="I4" s="204"/>
    </row>
    <row r="5" spans="1:13" ht="15.75" customHeight="1">
      <c r="A5" s="209" t="s">
        <v>185</v>
      </c>
      <c r="B5" s="210"/>
      <c r="C5" s="79">
        <v>3519402</v>
      </c>
      <c r="D5" s="79">
        <v>1727911</v>
      </c>
      <c r="E5" s="79">
        <v>1791491</v>
      </c>
      <c r="F5" s="79">
        <v>975338</v>
      </c>
      <c r="G5" s="79">
        <v>2544064</v>
      </c>
      <c r="H5" s="79">
        <v>1383476</v>
      </c>
      <c r="I5" s="79">
        <v>2135927</v>
      </c>
      <c r="K5" s="53"/>
      <c r="M5" s="9"/>
    </row>
    <row r="6" spans="1:14" ht="15">
      <c r="A6" s="206" t="s">
        <v>12</v>
      </c>
      <c r="B6" s="152" t="s">
        <v>92</v>
      </c>
      <c r="C6" s="79">
        <v>760058</v>
      </c>
      <c r="D6" s="79">
        <v>404160</v>
      </c>
      <c r="E6" s="79">
        <v>355898</v>
      </c>
      <c r="F6" s="79">
        <v>208854</v>
      </c>
      <c r="G6" s="79">
        <v>551204</v>
      </c>
      <c r="H6" s="79">
        <v>287623</v>
      </c>
      <c r="I6" s="79">
        <v>472435</v>
      </c>
      <c r="K6" s="53"/>
      <c r="L6" s="9"/>
      <c r="N6" s="9"/>
    </row>
    <row r="7" spans="1:12" ht="15">
      <c r="A7" s="206"/>
      <c r="B7" s="152" t="s">
        <v>174</v>
      </c>
      <c r="C7" s="79">
        <v>1458232</v>
      </c>
      <c r="D7" s="79">
        <v>803662</v>
      </c>
      <c r="E7" s="79">
        <v>654571</v>
      </c>
      <c r="F7" s="79">
        <v>437466</v>
      </c>
      <c r="G7" s="79">
        <v>1020766</v>
      </c>
      <c r="H7" s="79">
        <v>542168</v>
      </c>
      <c r="I7" s="79">
        <v>916064</v>
      </c>
      <c r="K7" s="53"/>
      <c r="L7" s="9"/>
    </row>
    <row r="8" spans="1:9" ht="15">
      <c r="A8" s="206" t="s">
        <v>13</v>
      </c>
      <c r="B8" s="152" t="s">
        <v>92</v>
      </c>
      <c r="C8" s="79">
        <v>265791</v>
      </c>
      <c r="D8" s="79">
        <v>129336</v>
      </c>
      <c r="E8" s="79">
        <v>136456</v>
      </c>
      <c r="F8" s="79">
        <v>77398</v>
      </c>
      <c r="G8" s="79">
        <v>188394</v>
      </c>
      <c r="H8" s="79">
        <v>116489</v>
      </c>
      <c r="I8" s="79">
        <v>149302</v>
      </c>
    </row>
    <row r="9" spans="1:11" ht="15">
      <c r="A9" s="206"/>
      <c r="B9" s="152" t="s">
        <v>174</v>
      </c>
      <c r="C9" s="79">
        <v>474849</v>
      </c>
      <c r="D9" s="79">
        <v>229974</v>
      </c>
      <c r="E9" s="79">
        <v>244876</v>
      </c>
      <c r="F9" s="79">
        <v>145639</v>
      </c>
      <c r="G9" s="79">
        <v>329211</v>
      </c>
      <c r="H9" s="79">
        <v>227588</v>
      </c>
      <c r="I9" s="79">
        <v>247262</v>
      </c>
      <c r="K9" s="53"/>
    </row>
    <row r="10" spans="1:9" ht="15">
      <c r="A10" s="206" t="s">
        <v>63</v>
      </c>
      <c r="B10" s="152" t="s">
        <v>92</v>
      </c>
      <c r="C10" s="79">
        <v>1276610</v>
      </c>
      <c r="D10" s="79">
        <v>600015</v>
      </c>
      <c r="E10" s="79">
        <v>676594</v>
      </c>
      <c r="F10" s="79">
        <v>313121</v>
      </c>
      <c r="G10" s="79">
        <v>963489</v>
      </c>
      <c r="H10" s="79">
        <v>438383</v>
      </c>
      <c r="I10" s="79">
        <v>838227</v>
      </c>
    </row>
    <row r="11" spans="1:9" ht="15">
      <c r="A11" s="206"/>
      <c r="B11" s="152" t="s">
        <v>174</v>
      </c>
      <c r="C11" s="79">
        <v>1586320</v>
      </c>
      <c r="D11" s="79">
        <v>694275</v>
      </c>
      <c r="E11" s="79">
        <v>892045</v>
      </c>
      <c r="F11" s="79">
        <v>392233</v>
      </c>
      <c r="G11" s="79">
        <v>1194088</v>
      </c>
      <c r="H11" s="79">
        <v>613720</v>
      </c>
      <c r="I11" s="79">
        <v>972601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5">
      <c r="F15" s="48"/>
    </row>
    <row r="16" ht="15">
      <c r="C16" s="48"/>
    </row>
    <row r="18" ht="15">
      <c r="C18" s="48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7" spans="2:8" ht="15">
      <c r="B27" s="53"/>
      <c r="C27" s="53"/>
      <c r="D27" s="53"/>
      <c r="E27" s="53"/>
      <c r="F27" s="53"/>
      <c r="G27" s="53"/>
      <c r="H27" s="53"/>
    </row>
    <row r="28" spans="2:10" ht="15">
      <c r="B28" s="53"/>
      <c r="C28" s="53"/>
      <c r="D28" s="53"/>
      <c r="E28" s="53"/>
      <c r="F28" s="53"/>
      <c r="G28" s="53"/>
      <c r="H28" s="53"/>
      <c r="J28" s="53"/>
    </row>
    <row r="29" spans="2:10" ht="15">
      <c r="B29" s="53"/>
      <c r="C29" s="53"/>
      <c r="D29" s="53"/>
      <c r="E29" s="53"/>
      <c r="F29" s="53"/>
      <c r="G29" s="53"/>
      <c r="H29" s="53"/>
      <c r="J29" s="53"/>
    </row>
    <row r="30" spans="2:10" ht="15">
      <c r="B30" s="53"/>
      <c r="C30" s="53"/>
      <c r="D30" s="53"/>
      <c r="E30" s="53"/>
      <c r="F30" s="53"/>
      <c r="G30" s="53"/>
      <c r="H30" s="53"/>
      <c r="J30" s="53"/>
    </row>
    <row r="32" ht="15">
      <c r="J32" s="53"/>
    </row>
    <row r="35" ht="15">
      <c r="K35" s="53"/>
    </row>
    <row r="36" spans="2:11" ht="15">
      <c r="B36" s="53"/>
      <c r="C36" s="53"/>
      <c r="D36" s="53"/>
      <c r="E36" s="53"/>
      <c r="F36" s="53"/>
      <c r="G36" s="53"/>
      <c r="H36" s="53"/>
      <c r="K36" s="53"/>
    </row>
    <row r="37" spans="2:11" ht="15">
      <c r="B37" s="53"/>
      <c r="C37" s="53"/>
      <c r="D37" s="53"/>
      <c r="E37" s="53"/>
      <c r="F37" s="53"/>
      <c r="G37" s="53"/>
      <c r="H37" s="53"/>
      <c r="K37" s="53"/>
    </row>
    <row r="38" spans="2:11" ht="15">
      <c r="B38" s="53"/>
      <c r="C38" s="53"/>
      <c r="D38" s="53"/>
      <c r="E38" s="53"/>
      <c r="F38" s="53"/>
      <c r="G38" s="53"/>
      <c r="H38" s="53"/>
      <c r="K38" s="53"/>
    </row>
    <row r="40" spans="2:11" ht="1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E1">
      <selection activeCell="C16" sqref="C16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11" t="s">
        <v>215</v>
      </c>
      <c r="B1" s="211"/>
      <c r="C1" s="211"/>
      <c r="D1" s="211"/>
      <c r="E1" s="211"/>
      <c r="F1" s="211"/>
      <c r="G1" s="211"/>
      <c r="H1" s="211"/>
      <c r="I1" s="21"/>
      <c r="J1" s="21"/>
      <c r="K1" s="21"/>
      <c r="L1" s="21"/>
    </row>
    <row r="2" spans="1:8" ht="15">
      <c r="A2" s="205"/>
      <c r="B2" s="170" t="s">
        <v>55</v>
      </c>
      <c r="C2" s="170"/>
      <c r="D2" s="170"/>
      <c r="E2" s="170" t="s">
        <v>37</v>
      </c>
      <c r="F2" s="212"/>
      <c r="G2" s="170" t="s">
        <v>36</v>
      </c>
      <c r="H2" s="212"/>
    </row>
    <row r="3" spans="1:8" ht="15">
      <c r="A3" s="205"/>
      <c r="B3" s="112" t="s">
        <v>9</v>
      </c>
      <c r="C3" s="112" t="s">
        <v>34</v>
      </c>
      <c r="D3" s="112" t="s">
        <v>35</v>
      </c>
      <c r="E3" s="112" t="s">
        <v>34</v>
      </c>
      <c r="F3" s="112" t="s">
        <v>35</v>
      </c>
      <c r="G3" s="112" t="s">
        <v>34</v>
      </c>
      <c r="H3" s="112" t="s">
        <v>35</v>
      </c>
    </row>
    <row r="4" spans="1:8" ht="15">
      <c r="A4" s="92" t="s">
        <v>184</v>
      </c>
      <c r="B4" s="78">
        <v>448572</v>
      </c>
      <c r="C4" s="78">
        <v>220057</v>
      </c>
      <c r="D4" s="78">
        <v>228515</v>
      </c>
      <c r="E4" s="78">
        <v>63090</v>
      </c>
      <c r="F4" s="78">
        <v>71266</v>
      </c>
      <c r="G4" s="78">
        <v>156967</v>
      </c>
      <c r="H4" s="78">
        <v>157248</v>
      </c>
    </row>
    <row r="5" spans="1:8" ht="15">
      <c r="A5" s="92" t="s">
        <v>145</v>
      </c>
      <c r="B5" s="79">
        <v>173986</v>
      </c>
      <c r="C5" s="79">
        <v>80927</v>
      </c>
      <c r="D5" s="79">
        <v>93059</v>
      </c>
      <c r="E5" s="79">
        <v>11473</v>
      </c>
      <c r="F5" s="79">
        <v>17073</v>
      </c>
      <c r="G5" s="79">
        <v>69454</v>
      </c>
      <c r="H5" s="79">
        <v>75987</v>
      </c>
    </row>
    <row r="6" spans="1:8" ht="15">
      <c r="A6" s="92" t="s">
        <v>71</v>
      </c>
      <c r="B6" s="79">
        <v>86281</v>
      </c>
      <c r="C6" s="79">
        <v>51059</v>
      </c>
      <c r="D6" s="79">
        <v>35222</v>
      </c>
      <c r="E6" s="79">
        <v>19839</v>
      </c>
      <c r="F6" s="79">
        <v>11920</v>
      </c>
      <c r="G6" s="79">
        <v>31220</v>
      </c>
      <c r="H6" s="79">
        <v>23302</v>
      </c>
    </row>
    <row r="7" spans="1:8" ht="15">
      <c r="A7" s="92" t="s">
        <v>73</v>
      </c>
      <c r="B7" s="79">
        <v>99020</v>
      </c>
      <c r="C7" s="79">
        <v>53483</v>
      </c>
      <c r="D7" s="79">
        <v>45537</v>
      </c>
      <c r="E7" s="79">
        <v>16997</v>
      </c>
      <c r="F7" s="79">
        <v>20554</v>
      </c>
      <c r="G7" s="79">
        <v>36486</v>
      </c>
      <c r="H7" s="79">
        <v>24983</v>
      </c>
    </row>
    <row r="8" spans="1:8" ht="15">
      <c r="A8" s="92" t="s">
        <v>72</v>
      </c>
      <c r="B8" s="79">
        <v>50124</v>
      </c>
      <c r="C8" s="79">
        <v>20785</v>
      </c>
      <c r="D8" s="79">
        <v>29340</v>
      </c>
      <c r="E8" s="79">
        <v>9462</v>
      </c>
      <c r="F8" s="79">
        <v>11306</v>
      </c>
      <c r="G8" s="79">
        <v>11323</v>
      </c>
      <c r="H8" s="79">
        <v>18033</v>
      </c>
    </row>
    <row r="9" spans="1:8" ht="15">
      <c r="A9" s="153" t="s">
        <v>74</v>
      </c>
      <c r="B9" s="79">
        <v>39160</v>
      </c>
      <c r="C9" s="79">
        <v>13803</v>
      </c>
      <c r="D9" s="79">
        <v>25356</v>
      </c>
      <c r="E9" s="79">
        <v>5320</v>
      </c>
      <c r="F9" s="79">
        <v>10414</v>
      </c>
      <c r="G9" s="79">
        <v>8483</v>
      </c>
      <c r="H9" s="79">
        <v>14943</v>
      </c>
    </row>
    <row r="10" ht="15">
      <c r="E10" s="22"/>
    </row>
    <row r="11" ht="15">
      <c r="C11" s="9"/>
    </row>
    <row r="12" spans="2:8" ht="15">
      <c r="B12" s="53"/>
      <c r="C12" s="53"/>
      <c r="D12" s="53"/>
      <c r="E12" s="53"/>
      <c r="F12" s="53"/>
      <c r="G12" s="53"/>
      <c r="H12" s="53"/>
    </row>
    <row r="13" spans="2:6" ht="15">
      <c r="B13" s="53"/>
      <c r="C13" s="53"/>
      <c r="D13" s="53"/>
      <c r="E13" s="53"/>
      <c r="F13" s="53"/>
    </row>
    <row r="14" spans="2:12" ht="15">
      <c r="B14" s="53"/>
      <c r="C14" s="53"/>
      <c r="D14" s="53"/>
      <c r="E14" s="53"/>
      <c r="F14" s="53"/>
      <c r="G14" s="53"/>
      <c r="H14" s="53"/>
      <c r="L14" s="53"/>
    </row>
    <row r="15" spans="2:12" ht="15">
      <c r="B15" s="53"/>
      <c r="C15" s="53"/>
      <c r="D15" s="53"/>
      <c r="E15" s="53"/>
      <c r="F15" s="53"/>
      <c r="G15" s="53"/>
      <c r="H15" s="53"/>
      <c r="L15" s="53"/>
    </row>
    <row r="16" spans="2:12" ht="15">
      <c r="B16" s="53"/>
      <c r="C16" s="53"/>
      <c r="D16" s="53"/>
      <c r="E16" s="53"/>
      <c r="F16" s="53"/>
      <c r="G16" s="53"/>
      <c r="H16" s="53"/>
      <c r="L16" s="53"/>
    </row>
    <row r="17" spans="2:12" ht="15">
      <c r="B17" s="53"/>
      <c r="C17" s="53"/>
      <c r="D17" s="53"/>
      <c r="E17" s="53"/>
      <c r="F17" s="53"/>
      <c r="G17" s="53"/>
      <c r="H17" s="53"/>
      <c r="L17" s="53"/>
    </row>
    <row r="18" spans="2:12" ht="15">
      <c r="B18" s="53"/>
      <c r="C18" s="53"/>
      <c r="D18" s="53"/>
      <c r="E18" s="53"/>
      <c r="F18" s="53"/>
      <c r="G18" s="53"/>
      <c r="H18" s="53"/>
      <c r="L18" s="53"/>
    </row>
    <row r="19" spans="2:12" ht="15">
      <c r="B19" s="53"/>
      <c r="C19" s="53"/>
      <c r="D19" s="53"/>
      <c r="E19" s="53"/>
      <c r="F19" s="53"/>
      <c r="G19" s="53"/>
      <c r="H19" s="53"/>
      <c r="L19" s="53"/>
    </row>
    <row r="20" spans="2:12" ht="15">
      <c r="B20" s="53"/>
      <c r="C20" s="53"/>
      <c r="D20" s="53"/>
      <c r="E20" s="53"/>
      <c r="F20" s="53"/>
      <c r="L20" s="53"/>
    </row>
    <row r="21" ht="15">
      <c r="L21" s="53"/>
    </row>
    <row r="22" ht="1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3" t="s">
        <v>216</v>
      </c>
      <c r="B1" s="213"/>
      <c r="C1" s="213"/>
      <c r="D1" s="213"/>
      <c r="E1" s="213"/>
      <c r="F1" s="213"/>
      <c r="G1" s="213"/>
      <c r="H1" s="213"/>
    </row>
    <row r="2" spans="1:8" ht="15">
      <c r="A2" s="213"/>
      <c r="B2" s="213"/>
      <c r="C2" s="213"/>
      <c r="D2" s="213"/>
      <c r="E2" s="213"/>
      <c r="F2" s="213"/>
      <c r="G2" s="213"/>
      <c r="H2" s="213"/>
    </row>
    <row r="3" spans="1:8" ht="15">
      <c r="A3" s="214" t="s">
        <v>120</v>
      </c>
      <c r="B3" s="170" t="s">
        <v>55</v>
      </c>
      <c r="C3" s="170"/>
      <c r="D3" s="170"/>
      <c r="E3" s="170" t="s">
        <v>37</v>
      </c>
      <c r="F3" s="212"/>
      <c r="G3" s="170" t="s">
        <v>36</v>
      </c>
      <c r="H3" s="212"/>
    </row>
    <row r="4" spans="1:8" ht="15">
      <c r="A4" s="214"/>
      <c r="B4" s="186" t="s">
        <v>9</v>
      </c>
      <c r="C4" s="186" t="s">
        <v>34</v>
      </c>
      <c r="D4" s="186" t="s">
        <v>35</v>
      </c>
      <c r="E4" s="186" t="s">
        <v>34</v>
      </c>
      <c r="F4" s="186" t="s">
        <v>35</v>
      </c>
      <c r="G4" s="186" t="s">
        <v>34</v>
      </c>
      <c r="H4" s="186" t="s">
        <v>35</v>
      </c>
    </row>
    <row r="5" spans="1:8" ht="30" customHeight="1">
      <c r="A5" s="214"/>
      <c r="B5" s="186"/>
      <c r="C5" s="186"/>
      <c r="D5" s="186"/>
      <c r="E5" s="186"/>
      <c r="F5" s="186"/>
      <c r="G5" s="186"/>
      <c r="H5" s="186"/>
    </row>
    <row r="6" spans="1:8" ht="15" customHeight="1">
      <c r="A6" s="214"/>
      <c r="B6" s="78">
        <v>1222536</v>
      </c>
      <c r="C6" s="78">
        <v>499138</v>
      </c>
      <c r="D6" s="78">
        <v>723398</v>
      </c>
      <c r="E6" s="78">
        <v>106955</v>
      </c>
      <c r="F6" s="78">
        <v>167206</v>
      </c>
      <c r="G6" s="78">
        <v>392183</v>
      </c>
      <c r="H6" s="78">
        <v>556193</v>
      </c>
    </row>
    <row r="7" spans="1:8" ht="15">
      <c r="A7" s="120" t="s">
        <v>75</v>
      </c>
      <c r="B7" s="78">
        <v>286375</v>
      </c>
      <c r="C7" s="78">
        <v>145135</v>
      </c>
      <c r="D7" s="78">
        <v>141239</v>
      </c>
      <c r="E7" s="78">
        <v>16837</v>
      </c>
      <c r="F7" s="78">
        <v>23965</v>
      </c>
      <c r="G7" s="78">
        <v>128298</v>
      </c>
      <c r="H7" s="78">
        <v>117274</v>
      </c>
    </row>
    <row r="8" spans="1:8" ht="15">
      <c r="A8" s="120" t="s">
        <v>83</v>
      </c>
      <c r="B8" s="78">
        <v>459899</v>
      </c>
      <c r="C8" s="78">
        <v>184546</v>
      </c>
      <c r="D8" s="78">
        <v>275353</v>
      </c>
      <c r="E8" s="78">
        <v>43750</v>
      </c>
      <c r="F8" s="78">
        <v>64077</v>
      </c>
      <c r="G8" s="78">
        <v>140796</v>
      </c>
      <c r="H8" s="78">
        <v>211276</v>
      </c>
    </row>
    <row r="9" spans="1:8" ht="15">
      <c r="A9" s="120" t="s">
        <v>84</v>
      </c>
      <c r="B9" s="78">
        <v>476262</v>
      </c>
      <c r="C9" s="78">
        <v>169457</v>
      </c>
      <c r="D9" s="78">
        <v>306806</v>
      </c>
      <c r="E9" s="78">
        <v>46368</v>
      </c>
      <c r="F9" s="78">
        <v>79163</v>
      </c>
      <c r="G9" s="78">
        <v>123089</v>
      </c>
      <c r="H9" s="78">
        <v>227642</v>
      </c>
    </row>
    <row r="10" spans="1:8" ht="15">
      <c r="A10" s="155"/>
      <c r="B10" s="156"/>
      <c r="C10" s="156"/>
      <c r="D10" s="156"/>
      <c r="E10" s="156"/>
      <c r="F10" s="156"/>
      <c r="G10" s="156"/>
      <c r="H10" s="157"/>
    </row>
    <row r="11" spans="1:8" ht="15">
      <c r="A11" s="154" t="s">
        <v>61</v>
      </c>
      <c r="B11" s="117">
        <v>444929</v>
      </c>
      <c r="C11" s="117">
        <v>201971</v>
      </c>
      <c r="D11" s="117">
        <v>242958</v>
      </c>
      <c r="E11" s="117">
        <v>17767</v>
      </c>
      <c r="F11" s="117">
        <v>19487</v>
      </c>
      <c r="G11" s="117">
        <v>184204</v>
      </c>
      <c r="H11" s="117">
        <v>223470</v>
      </c>
    </row>
    <row r="12" spans="1:8" ht="15">
      <c r="A12" s="154" t="s">
        <v>56</v>
      </c>
      <c r="B12" s="117">
        <v>449775</v>
      </c>
      <c r="C12" s="117">
        <v>172200</v>
      </c>
      <c r="D12" s="117">
        <v>277575</v>
      </c>
      <c r="E12" s="117">
        <v>35357</v>
      </c>
      <c r="F12" s="117">
        <v>62310</v>
      </c>
      <c r="G12" s="117">
        <v>136843</v>
      </c>
      <c r="H12" s="117">
        <v>215265</v>
      </c>
    </row>
    <row r="13" spans="1:8" ht="15">
      <c r="A13" s="154" t="s">
        <v>101</v>
      </c>
      <c r="B13" s="117">
        <v>104516</v>
      </c>
      <c r="C13" s="117">
        <v>29783</v>
      </c>
      <c r="D13" s="117">
        <v>74733</v>
      </c>
      <c r="E13" s="117">
        <v>10415</v>
      </c>
      <c r="F13" s="117">
        <v>25713</v>
      </c>
      <c r="G13" s="117">
        <v>19369</v>
      </c>
      <c r="H13" s="117">
        <v>49020</v>
      </c>
    </row>
    <row r="14" spans="1:8" ht="15">
      <c r="A14" s="154" t="s">
        <v>57</v>
      </c>
      <c r="B14" s="117">
        <v>191663</v>
      </c>
      <c r="C14" s="117">
        <v>79916</v>
      </c>
      <c r="D14" s="117">
        <v>111747</v>
      </c>
      <c r="E14" s="117">
        <v>34277</v>
      </c>
      <c r="F14" s="117">
        <v>44346</v>
      </c>
      <c r="G14" s="117">
        <v>45639</v>
      </c>
      <c r="H14" s="117">
        <v>67402</v>
      </c>
    </row>
    <row r="15" spans="1:8" ht="15">
      <c r="A15" s="154" t="s">
        <v>102</v>
      </c>
      <c r="B15" s="117">
        <v>31653</v>
      </c>
      <c r="C15" s="117">
        <v>15268</v>
      </c>
      <c r="D15" s="117">
        <v>16386</v>
      </c>
      <c r="E15" s="117">
        <v>9138</v>
      </c>
      <c r="F15" s="117">
        <v>15349</v>
      </c>
      <c r="G15" s="117">
        <v>6129</v>
      </c>
      <c r="H15" s="117">
        <v>1036</v>
      </c>
    </row>
    <row r="16" ht="15">
      <c r="I16" s="53"/>
    </row>
    <row r="17" ht="15">
      <c r="I17" s="53"/>
    </row>
    <row r="18" ht="15">
      <c r="I18" s="53"/>
    </row>
    <row r="20" ht="15">
      <c r="I20" s="53"/>
    </row>
    <row r="25" ht="15">
      <c r="E25" s="22"/>
    </row>
  </sheetData>
  <sheetProtection/>
  <mergeCells count="12">
    <mergeCell ref="C4:C5"/>
    <mergeCell ref="D4:D5"/>
    <mergeCell ref="E4:E5"/>
    <mergeCell ref="F4:F5"/>
    <mergeCell ref="G4:G5"/>
    <mergeCell ref="H4:H5"/>
    <mergeCell ref="A1:H2"/>
    <mergeCell ref="B3:D3"/>
    <mergeCell ref="E3:F3"/>
    <mergeCell ref="G3:H3"/>
    <mergeCell ref="A3:A6"/>
    <mergeCell ref="B4:B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J19" sqref="J19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4" t="s">
        <v>179</v>
      </c>
      <c r="H2" s="204" t="s">
        <v>171</v>
      </c>
    </row>
    <row r="3" spans="1:8" ht="15">
      <c r="A3" s="190"/>
      <c r="B3" s="190"/>
      <c r="C3" s="190"/>
      <c r="D3" s="190"/>
      <c r="E3" s="190"/>
      <c r="F3" s="190"/>
      <c r="G3" s="204"/>
      <c r="H3" s="204"/>
    </row>
    <row r="4" spans="1:8" ht="1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4"/>
      <c r="H4" s="204"/>
    </row>
    <row r="5" spans="1:13" ht="15">
      <c r="A5" s="158" t="s">
        <v>122</v>
      </c>
      <c r="B5" s="79">
        <v>869324</v>
      </c>
      <c r="C5" s="79">
        <v>430571</v>
      </c>
      <c r="D5" s="79">
        <v>438753</v>
      </c>
      <c r="E5" s="79">
        <v>251774</v>
      </c>
      <c r="F5" s="79">
        <v>617550</v>
      </c>
      <c r="G5" s="79">
        <v>474280</v>
      </c>
      <c r="H5" s="79">
        <v>395044</v>
      </c>
      <c r="L5" s="53"/>
      <c r="M5" s="53"/>
    </row>
    <row r="6" spans="1:14" ht="15">
      <c r="A6" s="159" t="s">
        <v>92</v>
      </c>
      <c r="B6" s="79">
        <v>265791</v>
      </c>
      <c r="C6" s="79">
        <v>129336</v>
      </c>
      <c r="D6" s="79">
        <v>136456</v>
      </c>
      <c r="E6" s="79">
        <v>77398</v>
      </c>
      <c r="F6" s="79">
        <v>188394</v>
      </c>
      <c r="G6" s="79">
        <v>116489</v>
      </c>
      <c r="H6" s="79">
        <v>149302</v>
      </c>
      <c r="I6" s="53"/>
      <c r="L6" s="9"/>
      <c r="M6" s="53"/>
      <c r="N6" s="53"/>
    </row>
    <row r="7" spans="1:14" ht="15">
      <c r="A7" s="159" t="s">
        <v>93</v>
      </c>
      <c r="B7" s="79">
        <v>313449</v>
      </c>
      <c r="C7" s="79">
        <v>153934</v>
      </c>
      <c r="D7" s="79">
        <v>159515</v>
      </c>
      <c r="E7" s="79">
        <v>97755</v>
      </c>
      <c r="F7" s="79">
        <v>215694</v>
      </c>
      <c r="G7" s="79">
        <v>170473</v>
      </c>
      <c r="H7" s="79">
        <v>142976</v>
      </c>
      <c r="L7" s="53"/>
      <c r="M7" s="53"/>
      <c r="N7" s="53"/>
    </row>
    <row r="8" spans="1:14" ht="15">
      <c r="A8" s="159" t="s">
        <v>94</v>
      </c>
      <c r="B8" s="79">
        <v>219821</v>
      </c>
      <c r="C8" s="79">
        <v>102938</v>
      </c>
      <c r="D8" s="79">
        <v>116883</v>
      </c>
      <c r="E8" s="79">
        <v>57282</v>
      </c>
      <c r="F8" s="79">
        <v>162539</v>
      </c>
      <c r="G8" s="79">
        <v>137359</v>
      </c>
      <c r="H8" s="79">
        <v>82462</v>
      </c>
      <c r="L8" s="53"/>
      <c r="M8" s="53"/>
      <c r="N8" s="53"/>
    </row>
    <row r="9" spans="1:14" ht="15">
      <c r="A9" s="159" t="s">
        <v>95</v>
      </c>
      <c r="B9" s="79">
        <v>54312</v>
      </c>
      <c r="C9" s="79">
        <v>34856</v>
      </c>
      <c r="D9" s="79">
        <v>19456</v>
      </c>
      <c r="E9" s="79">
        <v>15749</v>
      </c>
      <c r="F9" s="79">
        <v>38563</v>
      </c>
      <c r="G9" s="79">
        <v>38408</v>
      </c>
      <c r="H9" s="79">
        <v>15904</v>
      </c>
      <c r="L9" s="53"/>
      <c r="M9" s="53"/>
      <c r="N9" s="53"/>
    </row>
    <row r="10" spans="1:14" ht="15">
      <c r="A10" s="159" t="s">
        <v>103</v>
      </c>
      <c r="B10" s="79">
        <v>15951</v>
      </c>
      <c r="C10" s="79">
        <v>9508</v>
      </c>
      <c r="D10" s="79">
        <v>6443</v>
      </c>
      <c r="E10" s="79">
        <v>3591</v>
      </c>
      <c r="F10" s="79">
        <v>12360</v>
      </c>
      <c r="G10" s="79">
        <v>11551</v>
      </c>
      <c r="H10" s="79">
        <v>4400</v>
      </c>
      <c r="L10" s="53"/>
      <c r="M10" s="53"/>
      <c r="N10" s="53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4" t="s">
        <v>179</v>
      </c>
      <c r="H13" s="204" t="s">
        <v>171</v>
      </c>
    </row>
    <row r="14" spans="1:8" ht="15">
      <c r="A14" s="190"/>
      <c r="B14" s="190"/>
      <c r="C14" s="190"/>
      <c r="D14" s="190"/>
      <c r="E14" s="190"/>
      <c r="F14" s="190"/>
      <c r="G14" s="204"/>
      <c r="H14" s="204"/>
    </row>
    <row r="15" spans="1:8" ht="15">
      <c r="A15" s="190"/>
      <c r="B15" s="190"/>
      <c r="C15" s="151" t="s">
        <v>34</v>
      </c>
      <c r="D15" s="151" t="s">
        <v>35</v>
      </c>
      <c r="E15" s="151" t="s">
        <v>37</v>
      </c>
      <c r="F15" s="151" t="s">
        <v>36</v>
      </c>
      <c r="G15" s="204"/>
      <c r="H15" s="204"/>
    </row>
    <row r="16" spans="1:8" ht="15">
      <c r="A16" s="158" t="s">
        <v>122</v>
      </c>
      <c r="B16" s="79">
        <v>869324</v>
      </c>
      <c r="C16" s="79">
        <v>430571</v>
      </c>
      <c r="D16" s="79">
        <v>438753</v>
      </c>
      <c r="E16" s="79">
        <v>251774</v>
      </c>
      <c r="F16" s="79">
        <v>617550</v>
      </c>
      <c r="G16" s="79">
        <v>474280</v>
      </c>
      <c r="H16" s="79">
        <v>395044</v>
      </c>
    </row>
    <row r="17" spans="1:8" ht="15">
      <c r="A17" s="159"/>
      <c r="B17" s="78"/>
      <c r="C17" s="78"/>
      <c r="D17" s="78"/>
      <c r="E17" s="78"/>
      <c r="F17" s="78"/>
      <c r="G17" s="78"/>
      <c r="H17" s="78"/>
    </row>
    <row r="18" spans="1:10" ht="15">
      <c r="A18" s="159" t="s">
        <v>61</v>
      </c>
      <c r="B18" s="79">
        <v>343710</v>
      </c>
      <c r="C18" s="79">
        <v>178546</v>
      </c>
      <c r="D18" s="79">
        <v>165164</v>
      </c>
      <c r="E18" s="79">
        <v>37696</v>
      </c>
      <c r="F18" s="79">
        <v>306015</v>
      </c>
      <c r="G18" s="79">
        <v>216224</v>
      </c>
      <c r="H18" s="79">
        <v>127486</v>
      </c>
      <c r="J18" s="53"/>
    </row>
    <row r="19" spans="1:8" ht="15">
      <c r="A19" s="159" t="s">
        <v>56</v>
      </c>
      <c r="B19" s="79">
        <v>254262</v>
      </c>
      <c r="C19" s="79">
        <v>132078</v>
      </c>
      <c r="D19" s="79">
        <v>122183</v>
      </c>
      <c r="E19" s="79">
        <v>67938</v>
      </c>
      <c r="F19" s="79">
        <v>186324</v>
      </c>
      <c r="G19" s="79">
        <v>161438</v>
      </c>
      <c r="H19" s="79">
        <v>92823</v>
      </c>
    </row>
    <row r="20" spans="1:8" ht="15">
      <c r="A20" s="159" t="s">
        <v>101</v>
      </c>
      <c r="B20" s="79">
        <v>71304</v>
      </c>
      <c r="C20" s="79">
        <v>26485</v>
      </c>
      <c r="D20" s="79">
        <v>44819</v>
      </c>
      <c r="E20" s="79">
        <v>33133</v>
      </c>
      <c r="F20" s="79">
        <v>38171</v>
      </c>
      <c r="G20" s="79">
        <v>34262</v>
      </c>
      <c r="H20" s="79">
        <v>37042</v>
      </c>
    </row>
    <row r="21" spans="1:8" ht="15">
      <c r="A21" s="159" t="s">
        <v>57</v>
      </c>
      <c r="B21" s="79">
        <v>146376</v>
      </c>
      <c r="C21" s="79">
        <v>68353</v>
      </c>
      <c r="D21" s="79">
        <v>78023</v>
      </c>
      <c r="E21" s="79">
        <v>70552</v>
      </c>
      <c r="F21" s="79">
        <v>75824</v>
      </c>
      <c r="G21" s="79">
        <v>57288</v>
      </c>
      <c r="H21" s="79">
        <v>89088</v>
      </c>
    </row>
    <row r="22" spans="1:8" ht="15">
      <c r="A22" s="159" t="s">
        <v>102</v>
      </c>
      <c r="B22" s="79">
        <v>53673</v>
      </c>
      <c r="C22" s="79">
        <v>25109</v>
      </c>
      <c r="D22" s="79">
        <v>28563</v>
      </c>
      <c r="E22" s="79">
        <v>42455</v>
      </c>
      <c r="F22" s="79">
        <v>11217</v>
      </c>
      <c r="G22" s="79">
        <v>5067</v>
      </c>
      <c r="H22" s="79">
        <v>48605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8" spans="2:13" ht="15">
      <c r="B28" s="53"/>
      <c r="C28" s="53"/>
      <c r="D28" s="53"/>
      <c r="E28" s="53"/>
      <c r="F28" s="53"/>
      <c r="G28" s="53"/>
      <c r="H28" s="53"/>
      <c r="M28" s="53"/>
    </row>
    <row r="29" spans="2:13" ht="15">
      <c r="B29" s="53"/>
      <c r="C29" s="53"/>
      <c r="D29" s="53"/>
      <c r="E29" s="53"/>
      <c r="F29" s="53"/>
      <c r="G29" s="53"/>
      <c r="H29" s="53"/>
      <c r="M29" s="53"/>
    </row>
    <row r="30" spans="2:13" ht="15">
      <c r="B30" s="53"/>
      <c r="C30" s="53"/>
      <c r="D30" s="53"/>
      <c r="E30" s="53"/>
      <c r="F30" s="53"/>
      <c r="G30" s="53"/>
      <c r="H30" s="53"/>
      <c r="M30" s="53"/>
    </row>
    <row r="31" spans="2:13" ht="15">
      <c r="B31" s="53"/>
      <c r="C31" s="53"/>
      <c r="D31" s="53"/>
      <c r="E31" s="53"/>
      <c r="F31" s="53"/>
      <c r="G31" s="53"/>
      <c r="H31" s="53"/>
      <c r="M31" s="53"/>
    </row>
    <row r="32" spans="2:13" ht="15">
      <c r="B32" s="53"/>
      <c r="C32" s="53"/>
      <c r="D32" s="53"/>
      <c r="E32" s="53"/>
      <c r="F32" s="53"/>
      <c r="G32" s="53"/>
      <c r="H32" s="53"/>
      <c r="M32" s="53"/>
    </row>
    <row r="33" spans="5:6" ht="15">
      <c r="E33" s="53"/>
      <c r="F33" s="53"/>
    </row>
    <row r="34" ht="15">
      <c r="M34" s="53"/>
    </row>
    <row r="36" ht="15">
      <c r="H36" s="53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8">
      <selection activeCell="I26" sqref="I26"/>
    </sheetView>
  </sheetViews>
  <sheetFormatPr defaultColWidth="9.140625" defaultRowHeight="15"/>
  <cols>
    <col min="1" max="1" width="44.57421875" style="54" customWidth="1"/>
    <col min="2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5">
      <c r="A1" s="160" t="s">
        <v>219</v>
      </c>
      <c r="B1" s="116"/>
      <c r="C1" s="116"/>
      <c r="D1" s="116"/>
      <c r="E1" s="116"/>
      <c r="F1" s="116"/>
      <c r="G1" s="116"/>
      <c r="H1" s="116"/>
      <c r="I1" s="92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4" t="s">
        <v>179</v>
      </c>
      <c r="H2" s="204" t="s">
        <v>171</v>
      </c>
      <c r="I2" s="204" t="s">
        <v>196</v>
      </c>
    </row>
    <row r="3" spans="1:9" ht="15">
      <c r="A3" s="190"/>
      <c r="B3" s="190"/>
      <c r="C3" s="190"/>
      <c r="D3" s="190"/>
      <c r="E3" s="190"/>
      <c r="F3" s="190"/>
      <c r="G3" s="204"/>
      <c r="H3" s="204"/>
      <c r="I3" s="204"/>
    </row>
    <row r="4" spans="1:9" ht="1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4"/>
      <c r="H4" s="204"/>
      <c r="I4" s="204"/>
    </row>
    <row r="5" spans="1:10" ht="15">
      <c r="A5" s="158" t="s">
        <v>146</v>
      </c>
      <c r="B5" s="78">
        <v>822789</v>
      </c>
      <c r="C5" s="78">
        <v>414678</v>
      </c>
      <c r="D5" s="78">
        <v>408111</v>
      </c>
      <c r="E5" s="78">
        <v>228324</v>
      </c>
      <c r="F5" s="78">
        <v>594465</v>
      </c>
      <c r="G5" s="78">
        <v>453297</v>
      </c>
      <c r="H5" s="78">
        <v>369492</v>
      </c>
      <c r="I5" s="151"/>
      <c r="J5" s="53"/>
    </row>
    <row r="6" spans="1:9" ht="31.5" customHeight="1">
      <c r="A6" s="161" t="s">
        <v>104</v>
      </c>
      <c r="B6" s="78">
        <v>107535</v>
      </c>
      <c r="C6" s="78">
        <v>48991</v>
      </c>
      <c r="D6" s="78">
        <v>58544</v>
      </c>
      <c r="E6" s="78">
        <v>46801</v>
      </c>
      <c r="F6" s="78">
        <v>60735</v>
      </c>
      <c r="G6" s="78">
        <v>44052</v>
      </c>
      <c r="H6" s="78">
        <v>63483</v>
      </c>
      <c r="I6" s="93">
        <v>118637</v>
      </c>
    </row>
    <row r="7" spans="1:9" ht="30.75" customHeight="1">
      <c r="A7" s="161" t="s">
        <v>105</v>
      </c>
      <c r="B7" s="78">
        <v>6087</v>
      </c>
      <c r="C7" s="78">
        <v>801</v>
      </c>
      <c r="D7" s="78">
        <v>5286</v>
      </c>
      <c r="E7" s="78">
        <v>579</v>
      </c>
      <c r="F7" s="78">
        <v>5508</v>
      </c>
      <c r="G7" s="78">
        <v>5484</v>
      </c>
      <c r="H7" s="78">
        <v>603</v>
      </c>
      <c r="I7" s="93">
        <v>12131</v>
      </c>
    </row>
    <row r="8" spans="1:9" ht="31.5" customHeight="1">
      <c r="A8" s="161" t="s">
        <v>106</v>
      </c>
      <c r="B8" s="78">
        <v>231677</v>
      </c>
      <c r="C8" s="78">
        <v>125512</v>
      </c>
      <c r="D8" s="78">
        <v>106165</v>
      </c>
      <c r="E8" s="78">
        <v>76365</v>
      </c>
      <c r="F8" s="78">
        <v>155312</v>
      </c>
      <c r="G8" s="78">
        <v>124971</v>
      </c>
      <c r="H8" s="78">
        <v>106706</v>
      </c>
      <c r="I8" s="93">
        <v>275454</v>
      </c>
    </row>
    <row r="9" spans="1:10" ht="30">
      <c r="A9" s="161" t="s">
        <v>90</v>
      </c>
      <c r="B9" s="78">
        <v>29931</v>
      </c>
      <c r="C9" s="78">
        <v>10514</v>
      </c>
      <c r="D9" s="78">
        <v>19416</v>
      </c>
      <c r="E9" s="78">
        <v>12235</v>
      </c>
      <c r="F9" s="78">
        <v>17696</v>
      </c>
      <c r="G9" s="78">
        <v>12150</v>
      </c>
      <c r="H9" s="78">
        <v>17780</v>
      </c>
      <c r="I9" s="93">
        <v>56922</v>
      </c>
      <c r="J9" s="53"/>
    </row>
    <row r="10" spans="1:9" ht="32.25" customHeight="1">
      <c r="A10" s="161" t="s">
        <v>107</v>
      </c>
      <c r="B10" s="78">
        <v>409375</v>
      </c>
      <c r="C10" s="78">
        <v>210385</v>
      </c>
      <c r="D10" s="78">
        <v>198990</v>
      </c>
      <c r="E10" s="78">
        <v>71706</v>
      </c>
      <c r="F10" s="78">
        <v>337670</v>
      </c>
      <c r="G10" s="78">
        <v>251480</v>
      </c>
      <c r="H10" s="78">
        <v>157895</v>
      </c>
      <c r="I10" s="93">
        <v>556266</v>
      </c>
    </row>
    <row r="11" spans="1:9" ht="31.5" customHeight="1">
      <c r="A11" s="161" t="s">
        <v>91</v>
      </c>
      <c r="B11" s="78">
        <v>22158</v>
      </c>
      <c r="C11" s="78">
        <v>13083</v>
      </c>
      <c r="D11" s="78">
        <v>9075</v>
      </c>
      <c r="E11" s="78">
        <v>12773</v>
      </c>
      <c r="F11" s="78">
        <v>9385</v>
      </c>
      <c r="G11" s="78">
        <v>6905</v>
      </c>
      <c r="H11" s="78">
        <v>15254</v>
      </c>
      <c r="I11" s="93">
        <v>75694</v>
      </c>
    </row>
    <row r="12" spans="1:9" ht="30">
      <c r="A12" s="161" t="s">
        <v>108</v>
      </c>
      <c r="B12" s="78">
        <v>16026</v>
      </c>
      <c r="C12" s="78">
        <v>5391</v>
      </c>
      <c r="D12" s="78">
        <v>10635</v>
      </c>
      <c r="E12" s="78">
        <v>7866</v>
      </c>
      <c r="F12" s="78">
        <v>8160</v>
      </c>
      <c r="G12" s="78">
        <v>8255</v>
      </c>
      <c r="H12" s="78">
        <v>7771</v>
      </c>
      <c r="I12" s="93">
        <v>69506</v>
      </c>
    </row>
    <row r="13" spans="1:9" ht="15.75" customHeight="1">
      <c r="A13" s="38"/>
      <c r="B13" s="76"/>
      <c r="C13" s="38"/>
      <c r="D13" s="38"/>
      <c r="E13" s="38"/>
      <c r="F13" s="38"/>
      <c r="G13" s="38"/>
      <c r="H13" s="38"/>
      <c r="I13" s="38"/>
    </row>
    <row r="14" spans="1:8" ht="15.75" customHeight="1">
      <c r="A14" s="215"/>
      <c r="B14" s="216"/>
      <c r="C14" s="216"/>
      <c r="D14" s="216"/>
      <c r="E14" s="216"/>
      <c r="F14" s="216"/>
      <c r="G14" s="216"/>
      <c r="H14" s="216"/>
    </row>
    <row r="15" spans="1:8" ht="1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4" t="s">
        <v>179</v>
      </c>
      <c r="H16" s="204" t="s">
        <v>171</v>
      </c>
      <c r="K16" s="53"/>
    </row>
    <row r="17" spans="1:11" ht="15">
      <c r="A17" s="190"/>
      <c r="B17" s="190"/>
      <c r="C17" s="190"/>
      <c r="D17" s="190"/>
      <c r="E17" s="190"/>
      <c r="F17" s="190"/>
      <c r="G17" s="204"/>
      <c r="H17" s="204"/>
      <c r="K17" s="53"/>
    </row>
    <row r="18" spans="1:11" ht="15">
      <c r="A18" s="190"/>
      <c r="B18" s="190"/>
      <c r="C18" s="151" t="s">
        <v>34</v>
      </c>
      <c r="D18" s="151" t="s">
        <v>35</v>
      </c>
      <c r="E18" s="151" t="s">
        <v>37</v>
      </c>
      <c r="F18" s="151" t="s">
        <v>36</v>
      </c>
      <c r="G18" s="204"/>
      <c r="H18" s="204"/>
      <c r="K18" s="53"/>
    </row>
    <row r="19" spans="1:11" ht="15">
      <c r="A19" s="162" t="s">
        <v>122</v>
      </c>
      <c r="B19" s="79">
        <v>822789</v>
      </c>
      <c r="C19" s="79">
        <v>414678</v>
      </c>
      <c r="D19" s="79">
        <v>408111</v>
      </c>
      <c r="E19" s="79">
        <v>228324</v>
      </c>
      <c r="F19" s="79">
        <v>594465</v>
      </c>
      <c r="G19" s="79">
        <v>453297</v>
      </c>
      <c r="H19" s="79">
        <v>369492</v>
      </c>
      <c r="K19" s="53"/>
    </row>
    <row r="20" spans="1:11" ht="15">
      <c r="A20" s="92" t="s">
        <v>147</v>
      </c>
      <c r="B20" s="79">
        <v>352343</v>
      </c>
      <c r="C20" s="79">
        <v>168489</v>
      </c>
      <c r="D20" s="79">
        <v>183854</v>
      </c>
      <c r="E20" s="79">
        <v>58400</v>
      </c>
      <c r="F20" s="79">
        <v>293944</v>
      </c>
      <c r="G20" s="79">
        <v>222838</v>
      </c>
      <c r="H20" s="79">
        <v>129505</v>
      </c>
      <c r="K20" s="53"/>
    </row>
    <row r="21" spans="1:11" ht="15">
      <c r="A21" s="92" t="s">
        <v>148</v>
      </c>
      <c r="B21" s="79">
        <v>168006</v>
      </c>
      <c r="C21" s="79">
        <v>102627</v>
      </c>
      <c r="D21" s="79">
        <v>65379</v>
      </c>
      <c r="E21" s="79">
        <v>46948</v>
      </c>
      <c r="F21" s="79">
        <v>121058</v>
      </c>
      <c r="G21" s="79">
        <v>94628</v>
      </c>
      <c r="H21" s="79">
        <v>73378</v>
      </c>
      <c r="K21" s="53"/>
    </row>
    <row r="22" spans="1:11" ht="15">
      <c r="A22" s="92" t="s">
        <v>149</v>
      </c>
      <c r="B22" s="79">
        <v>170385</v>
      </c>
      <c r="C22" s="79">
        <v>92886</v>
      </c>
      <c r="D22" s="79">
        <v>77499</v>
      </c>
      <c r="E22" s="79">
        <v>63851</v>
      </c>
      <c r="F22" s="79">
        <v>106534</v>
      </c>
      <c r="G22" s="79">
        <v>76970</v>
      </c>
      <c r="H22" s="79">
        <v>93415</v>
      </c>
      <c r="K22" s="53"/>
    </row>
    <row r="23" spans="1:8" ht="15">
      <c r="A23" s="92" t="s">
        <v>150</v>
      </c>
      <c r="B23" s="79">
        <v>70321</v>
      </c>
      <c r="C23" s="79">
        <v>28084</v>
      </c>
      <c r="D23" s="79">
        <v>42238</v>
      </c>
      <c r="E23" s="79">
        <v>30408</v>
      </c>
      <c r="F23" s="79">
        <v>39913</v>
      </c>
      <c r="G23" s="79">
        <v>33506</v>
      </c>
      <c r="H23" s="79">
        <v>36816</v>
      </c>
    </row>
    <row r="24" spans="1:11" ht="15">
      <c r="A24" s="92" t="s">
        <v>151</v>
      </c>
      <c r="B24" s="79">
        <v>61733</v>
      </c>
      <c r="C24" s="79">
        <v>22592</v>
      </c>
      <c r="D24" s="79">
        <v>39141</v>
      </c>
      <c r="E24" s="79">
        <v>28717</v>
      </c>
      <c r="F24" s="79">
        <v>33016</v>
      </c>
      <c r="G24" s="79">
        <v>25355</v>
      </c>
      <c r="H24" s="79">
        <v>36378</v>
      </c>
      <c r="K24" s="53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5">
      <c r="A2" s="205" t="s">
        <v>121</v>
      </c>
      <c r="B2" s="163"/>
      <c r="C2" s="205" t="s">
        <v>53</v>
      </c>
      <c r="D2" s="205"/>
      <c r="E2" s="205" t="s">
        <v>175</v>
      </c>
      <c r="F2" s="205"/>
    </row>
    <row r="3" spans="1:6" ht="15">
      <c r="A3" s="205"/>
      <c r="B3" s="163" t="s">
        <v>9</v>
      </c>
      <c r="C3" s="163" t="s">
        <v>34</v>
      </c>
      <c r="D3" s="163" t="s">
        <v>35</v>
      </c>
      <c r="E3" s="163" t="s">
        <v>37</v>
      </c>
      <c r="F3" s="163" t="s">
        <v>36</v>
      </c>
    </row>
    <row r="4" spans="1:6" s="5" customFormat="1" ht="15">
      <c r="A4" s="107" t="s">
        <v>9</v>
      </c>
      <c r="B4" s="89">
        <v>1104024</v>
      </c>
      <c r="C4" s="89">
        <v>565538</v>
      </c>
      <c r="D4" s="89">
        <v>538486</v>
      </c>
      <c r="E4" s="89">
        <v>150727</v>
      </c>
      <c r="F4" s="89">
        <v>953297</v>
      </c>
    </row>
    <row r="5" spans="1:8" ht="15">
      <c r="A5" s="92" t="s">
        <v>92</v>
      </c>
      <c r="B5" s="117">
        <v>246755</v>
      </c>
      <c r="C5" s="117">
        <v>121694</v>
      </c>
      <c r="D5" s="117">
        <v>125061</v>
      </c>
      <c r="E5" s="117">
        <v>25165</v>
      </c>
      <c r="F5" s="117">
        <v>221590</v>
      </c>
      <c r="H5" s="53"/>
    </row>
    <row r="6" spans="1:7" ht="15">
      <c r="A6" s="92" t="s">
        <v>93</v>
      </c>
      <c r="B6" s="117">
        <v>405983</v>
      </c>
      <c r="C6" s="117">
        <v>212557</v>
      </c>
      <c r="D6" s="117">
        <v>193426</v>
      </c>
      <c r="E6" s="117">
        <v>74888</v>
      </c>
      <c r="F6" s="117">
        <v>331095</v>
      </c>
      <c r="G6" s="53"/>
    </row>
    <row r="7" spans="1:7" ht="15">
      <c r="A7" s="92" t="s">
        <v>94</v>
      </c>
      <c r="B7" s="117">
        <v>364419</v>
      </c>
      <c r="C7" s="117">
        <v>178521</v>
      </c>
      <c r="D7" s="117">
        <v>185898</v>
      </c>
      <c r="E7" s="117">
        <v>38960</v>
      </c>
      <c r="F7" s="117">
        <v>325459</v>
      </c>
      <c r="G7" s="53"/>
    </row>
    <row r="8" spans="1:7" ht="15">
      <c r="A8" s="92" t="s">
        <v>95</v>
      </c>
      <c r="B8" s="117">
        <v>72245</v>
      </c>
      <c r="C8" s="117">
        <v>42047</v>
      </c>
      <c r="D8" s="117">
        <v>30198</v>
      </c>
      <c r="E8" s="117">
        <v>7039</v>
      </c>
      <c r="F8" s="117">
        <v>65206</v>
      </c>
      <c r="G8" s="53"/>
    </row>
    <row r="9" spans="1:7" ht="15">
      <c r="A9" s="92" t="s">
        <v>103</v>
      </c>
      <c r="B9" s="117">
        <v>14623</v>
      </c>
      <c r="C9" s="117">
        <v>10719</v>
      </c>
      <c r="D9" s="117">
        <v>3904</v>
      </c>
      <c r="E9" s="117">
        <v>4676</v>
      </c>
      <c r="F9" s="117">
        <v>9946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5">
      <c r="B17" s="53"/>
      <c r="C17" s="53"/>
      <c r="D17" s="53"/>
    </row>
    <row r="18" spans="3:4" ht="15">
      <c r="C18" s="53"/>
      <c r="D18" s="53"/>
    </row>
    <row r="19" spans="2:4" ht="15">
      <c r="B19" s="53"/>
      <c r="C19" s="53"/>
      <c r="D19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5" ht="15">
      <c r="D25" s="53"/>
    </row>
    <row r="27" spans="2:4" ht="1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="80" zoomScaleNormal="80" zoomScaleSheetLayoutView="100" zoomScalePageLayoutView="0" workbookViewId="0" topLeftCell="A1">
      <selection activeCell="A2" sqref="A2:H25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8" width="13.710937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5">
      <c r="A1" s="15" t="s">
        <v>202</v>
      </c>
    </row>
    <row r="2" spans="1:8" s="54" customFormat="1" ht="1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5">
      <c r="A5" s="77" t="s">
        <v>123</v>
      </c>
      <c r="B5" s="78">
        <f aca="true" t="shared" si="0" ref="B5:H5">SUM(B6,B9)</f>
        <v>7563918</v>
      </c>
      <c r="C5" s="78">
        <f t="shared" si="0"/>
        <v>3557672</v>
      </c>
      <c r="D5" s="78">
        <f t="shared" si="0"/>
        <v>4006246</v>
      </c>
      <c r="E5" s="78">
        <f t="shared" si="0"/>
        <v>1884635</v>
      </c>
      <c r="F5" s="78">
        <f t="shared" si="0"/>
        <v>5679283</v>
      </c>
      <c r="G5" s="78">
        <f t="shared" si="0"/>
        <v>3705632</v>
      </c>
      <c r="H5" s="78">
        <f t="shared" si="0"/>
        <v>3858286</v>
      </c>
      <c r="I5" s="50"/>
      <c r="J5" s="56"/>
      <c r="K5" s="56"/>
      <c r="L5" s="48"/>
    </row>
    <row r="6" spans="1:9" s="54" customFormat="1" ht="15">
      <c r="A6" s="77" t="s">
        <v>11</v>
      </c>
      <c r="B6" s="78">
        <f aca="true" t="shared" si="1" ref="B6:H6">SUM(B7:B8)</f>
        <v>4277113</v>
      </c>
      <c r="C6" s="78">
        <f t="shared" si="1"/>
        <v>2316025</v>
      </c>
      <c r="D6" s="78">
        <f t="shared" si="1"/>
        <v>1961088</v>
      </c>
      <c r="E6" s="78">
        <f t="shared" si="1"/>
        <v>1235810</v>
      </c>
      <c r="F6" s="78">
        <f t="shared" si="1"/>
        <v>3041303</v>
      </c>
      <c r="G6" s="78">
        <f t="shared" si="1"/>
        <v>1973265</v>
      </c>
      <c r="H6" s="78">
        <f t="shared" si="1"/>
        <v>2303848</v>
      </c>
      <c r="I6" s="36"/>
    </row>
    <row r="7" spans="1:9" s="54" customFormat="1" ht="15">
      <c r="A7" s="77" t="s">
        <v>124</v>
      </c>
      <c r="B7" s="79">
        <v>3407789</v>
      </c>
      <c r="C7" s="79">
        <v>1885454</v>
      </c>
      <c r="D7" s="79">
        <v>1522335</v>
      </c>
      <c r="E7" s="79">
        <v>984036</v>
      </c>
      <c r="F7" s="79">
        <v>2423753</v>
      </c>
      <c r="G7" s="79">
        <v>1498985</v>
      </c>
      <c r="H7" s="79">
        <v>1908804</v>
      </c>
      <c r="I7" s="29"/>
    </row>
    <row r="8" spans="1:10" s="54" customFormat="1" ht="15">
      <c r="A8" s="77" t="s">
        <v>125</v>
      </c>
      <c r="B8" s="79">
        <v>869324</v>
      </c>
      <c r="C8" s="79">
        <v>430571</v>
      </c>
      <c r="D8" s="79">
        <v>438753</v>
      </c>
      <c r="E8" s="79">
        <v>251774</v>
      </c>
      <c r="F8" s="79">
        <v>617550</v>
      </c>
      <c r="G8" s="79">
        <v>474280</v>
      </c>
      <c r="H8" s="79">
        <v>395044</v>
      </c>
      <c r="I8" s="50"/>
      <c r="J8" s="9"/>
    </row>
    <row r="9" spans="1:10" s="54" customFormat="1" ht="15">
      <c r="A9" s="77" t="s">
        <v>14</v>
      </c>
      <c r="B9" s="79">
        <v>3286805</v>
      </c>
      <c r="C9" s="79">
        <v>1241647</v>
      </c>
      <c r="D9" s="79">
        <v>2045158</v>
      </c>
      <c r="E9" s="79">
        <v>648825</v>
      </c>
      <c r="F9" s="79">
        <v>2637980</v>
      </c>
      <c r="G9" s="79">
        <v>1732367</v>
      </c>
      <c r="H9" s="79">
        <v>1554438</v>
      </c>
      <c r="I9" s="50"/>
      <c r="J9" s="48"/>
    </row>
    <row r="10" spans="1:10" s="54" customFormat="1" ht="15">
      <c r="A10" s="80"/>
      <c r="B10" s="80"/>
      <c r="C10" s="80"/>
      <c r="D10" s="80"/>
      <c r="E10" s="80"/>
      <c r="F10" s="80"/>
      <c r="G10" s="80"/>
      <c r="H10" s="80"/>
      <c r="I10" s="41"/>
      <c r="J10" s="48"/>
    </row>
    <row r="11" spans="1:10" s="54" customFormat="1" ht="15">
      <c r="A11" s="77" t="s">
        <v>126</v>
      </c>
      <c r="B11" s="79">
        <f aca="true" t="shared" si="2" ref="B11:H11">SUM(B12:B14)</f>
        <v>3423201</v>
      </c>
      <c r="C11" s="79">
        <f t="shared" si="2"/>
        <v>1518324</v>
      </c>
      <c r="D11" s="79">
        <f t="shared" si="2"/>
        <v>1904877</v>
      </c>
      <c r="E11" s="79">
        <f t="shared" si="2"/>
        <v>626251</v>
      </c>
      <c r="F11" s="79">
        <f t="shared" si="2"/>
        <v>2796950</v>
      </c>
      <c r="G11" s="79">
        <f t="shared" si="2"/>
        <v>2183468</v>
      </c>
      <c r="H11" s="79">
        <f t="shared" si="2"/>
        <v>1239732</v>
      </c>
      <c r="I11" s="36"/>
      <c r="J11" s="48"/>
    </row>
    <row r="12" spans="1:9" s="54" customFormat="1" ht="15">
      <c r="A12" s="77" t="s">
        <v>125</v>
      </c>
      <c r="B12" s="79">
        <v>869324</v>
      </c>
      <c r="C12" s="79">
        <v>430571</v>
      </c>
      <c r="D12" s="79">
        <v>438753</v>
      </c>
      <c r="E12" s="79">
        <v>251774</v>
      </c>
      <c r="F12" s="79">
        <v>617550</v>
      </c>
      <c r="G12" s="79">
        <v>474280</v>
      </c>
      <c r="H12" s="79">
        <v>395044</v>
      </c>
      <c r="I12" s="57"/>
    </row>
    <row r="13" spans="1:8" s="54" customFormat="1" ht="15">
      <c r="A13" s="77" t="s">
        <v>127</v>
      </c>
      <c r="B13" s="79">
        <v>1104024</v>
      </c>
      <c r="C13" s="79">
        <v>565538</v>
      </c>
      <c r="D13" s="79">
        <v>538486</v>
      </c>
      <c r="E13" s="79">
        <v>150727</v>
      </c>
      <c r="F13" s="79">
        <v>953297</v>
      </c>
      <c r="G13" s="79">
        <v>673950</v>
      </c>
      <c r="H13" s="79">
        <v>430074</v>
      </c>
    </row>
    <row r="14" spans="1:8" s="54" customFormat="1" ht="15">
      <c r="A14" s="77" t="s">
        <v>128</v>
      </c>
      <c r="B14" s="79">
        <v>1449853</v>
      </c>
      <c r="C14" s="79">
        <v>522215</v>
      </c>
      <c r="D14" s="79">
        <v>927638</v>
      </c>
      <c r="E14" s="79">
        <v>223750</v>
      </c>
      <c r="F14" s="79">
        <v>1226103</v>
      </c>
      <c r="G14" s="79">
        <v>1035238</v>
      </c>
      <c r="H14" s="79">
        <v>414614</v>
      </c>
    </row>
    <row r="15" spans="1:13" s="54" customFormat="1" ht="15" customHeight="1">
      <c r="A15" s="80"/>
      <c r="B15" s="80"/>
      <c r="C15" s="80"/>
      <c r="D15" s="80"/>
      <c r="E15" s="80"/>
      <c r="F15" s="80"/>
      <c r="G15" s="80"/>
      <c r="H15" s="80"/>
      <c r="M15" s="48"/>
    </row>
    <row r="16" spans="1:8" s="54" customFormat="1" ht="15">
      <c r="A16" s="77" t="s">
        <v>153</v>
      </c>
      <c r="B16" s="81">
        <f aca="true" t="shared" si="3" ref="B16:H16">B6/B5*100</f>
        <v>56.54626345764192</v>
      </c>
      <c r="C16" s="81">
        <f t="shared" si="3"/>
        <v>65.09945267579474</v>
      </c>
      <c r="D16" s="81">
        <f t="shared" si="3"/>
        <v>48.95076338297748</v>
      </c>
      <c r="E16" s="81">
        <f t="shared" si="3"/>
        <v>65.57290934318847</v>
      </c>
      <c r="F16" s="81">
        <f t="shared" si="3"/>
        <v>53.550826750489456</v>
      </c>
      <c r="G16" s="81">
        <f t="shared" si="3"/>
        <v>53.25043069576256</v>
      </c>
      <c r="H16" s="81">
        <f t="shared" si="3"/>
        <v>59.711695815188406</v>
      </c>
    </row>
    <row r="17" spans="1:8" s="54" customFormat="1" ht="15">
      <c r="A17" s="77" t="s">
        <v>154</v>
      </c>
      <c r="B17" s="81">
        <f aca="true" t="shared" si="4" ref="B17:H17">B7/B5*100</f>
        <v>45.05322506140336</v>
      </c>
      <c r="C17" s="81">
        <f t="shared" si="4"/>
        <v>52.99684737659908</v>
      </c>
      <c r="D17" s="81">
        <f t="shared" si="4"/>
        <v>37.99903949982103</v>
      </c>
      <c r="E17" s="81">
        <f t="shared" si="4"/>
        <v>52.21361165424605</v>
      </c>
      <c r="F17" s="81">
        <f t="shared" si="4"/>
        <v>42.67709497836258</v>
      </c>
      <c r="G17" s="81">
        <f t="shared" si="4"/>
        <v>40.45153431317519</v>
      </c>
      <c r="H17" s="81">
        <f t="shared" si="4"/>
        <v>49.472848824581696</v>
      </c>
    </row>
    <row r="18" spans="1:8" s="54" customFormat="1" ht="15">
      <c r="A18" s="77" t="s">
        <v>155</v>
      </c>
      <c r="B18" s="81">
        <f>B13/B7*100</f>
        <v>32.39707622743075</v>
      </c>
      <c r="C18" s="81">
        <f aca="true" t="shared" si="5" ref="C18:H18">C13/C7*100</f>
        <v>29.994791705339935</v>
      </c>
      <c r="D18" s="81">
        <f t="shared" si="5"/>
        <v>35.37237204688849</v>
      </c>
      <c r="E18" s="81">
        <f t="shared" si="5"/>
        <v>15.31722416659553</v>
      </c>
      <c r="F18" s="81">
        <f t="shared" si="5"/>
        <v>39.33144177645164</v>
      </c>
      <c r="G18" s="81">
        <f t="shared" si="5"/>
        <v>44.960423219712006</v>
      </c>
      <c r="H18" s="81">
        <f t="shared" si="5"/>
        <v>22.531071812506678</v>
      </c>
    </row>
    <row r="19" spans="1:8" s="54" customFormat="1" ht="15">
      <c r="A19" s="77" t="s">
        <v>156</v>
      </c>
      <c r="B19" s="81">
        <f>B8/B6*100</f>
        <v>20.325018300895955</v>
      </c>
      <c r="C19" s="81">
        <f aca="true" t="shared" si="6" ref="C19:H19">C8/C6*100</f>
        <v>18.590947852462733</v>
      </c>
      <c r="D19" s="81">
        <f t="shared" si="6"/>
        <v>22.37293787938124</v>
      </c>
      <c r="E19" s="81">
        <f t="shared" si="6"/>
        <v>20.373196526974212</v>
      </c>
      <c r="F19" s="81">
        <f t="shared" si="6"/>
        <v>20.305441450588777</v>
      </c>
      <c r="G19" s="81">
        <f t="shared" si="6"/>
        <v>24.03529176263705</v>
      </c>
      <c r="H19" s="81">
        <f t="shared" si="6"/>
        <v>17.14713817925488</v>
      </c>
    </row>
    <row r="20" spans="1:8" s="54" customFormat="1" ht="30">
      <c r="A20" s="82" t="s">
        <v>157</v>
      </c>
      <c r="B20" s="81">
        <f>(B8+B13)/B6*100</f>
        <v>46.13738285614619</v>
      </c>
      <c r="C20" s="81">
        <f aca="true" t="shared" si="7" ref="C20:H20">(C8+C13)/C6*100</f>
        <v>43.009423473408106</v>
      </c>
      <c r="D20" s="81">
        <f t="shared" si="7"/>
        <v>49.83147110175576</v>
      </c>
      <c r="E20" s="81">
        <f t="shared" si="7"/>
        <v>32.569812511632044</v>
      </c>
      <c r="F20" s="81">
        <f t="shared" si="7"/>
        <v>51.650460345450625</v>
      </c>
      <c r="G20" s="81">
        <f t="shared" si="7"/>
        <v>58.189346083774865</v>
      </c>
      <c r="H20" s="81">
        <f t="shared" si="7"/>
        <v>35.814775974803894</v>
      </c>
    </row>
    <row r="21" spans="1:8" s="54" customFormat="1" ht="28.5" customHeight="1">
      <c r="A21" s="82" t="s">
        <v>158</v>
      </c>
      <c r="B21" s="81">
        <f>(B8+B14)/(B6+B14)*100</f>
        <v>40.495735438275695</v>
      </c>
      <c r="C21" s="81">
        <f aca="true" t="shared" si="8" ref="C21:H21">(C8+C14)/(C6+C14)*100</f>
        <v>33.569606516714586</v>
      </c>
      <c r="D21" s="81">
        <f t="shared" si="8"/>
        <v>47.30081703837609</v>
      </c>
      <c r="E21" s="81">
        <f t="shared" si="8"/>
        <v>32.57995560305846</v>
      </c>
      <c r="F21" s="81">
        <f t="shared" si="8"/>
        <v>43.203130894974606</v>
      </c>
      <c r="G21" s="81">
        <f t="shared" si="8"/>
        <v>50.175053839068795</v>
      </c>
      <c r="H21" s="81">
        <f t="shared" si="8"/>
        <v>29.78367915387451</v>
      </c>
    </row>
    <row r="22" spans="1:9" s="54" customFormat="1" ht="30">
      <c r="A22" s="82" t="s">
        <v>159</v>
      </c>
      <c r="B22" s="81">
        <f>(B12+B13+B14)/(B14+B6)*100</f>
        <v>59.77337738690957</v>
      </c>
      <c r="C22" s="81">
        <f aca="true" t="shared" si="9" ref="C22:H22">(C12+C13+C14)/(C14+C6)*100</f>
        <v>53.49526467106376</v>
      </c>
      <c r="D22" s="81">
        <f t="shared" si="9"/>
        <v>65.94176810123217</v>
      </c>
      <c r="E22" s="81">
        <f t="shared" si="9"/>
        <v>42.90683493655622</v>
      </c>
      <c r="F22" s="81">
        <f t="shared" si="9"/>
        <v>65.54215839786512</v>
      </c>
      <c r="G22" s="81">
        <f t="shared" si="9"/>
        <v>72.57656050201712</v>
      </c>
      <c r="H22" s="81">
        <f t="shared" si="9"/>
        <v>45.60416882781514</v>
      </c>
      <c r="I22" s="49"/>
    </row>
    <row r="23" spans="1:8" s="54" customFormat="1" ht="15" customHeight="1">
      <c r="A23" s="80"/>
      <c r="B23" s="83"/>
      <c r="C23" s="83"/>
      <c r="D23" s="83"/>
      <c r="E23" s="83"/>
      <c r="F23" s="83"/>
      <c r="G23" s="83"/>
      <c r="H23" s="83"/>
    </row>
    <row r="24" spans="1:8" s="54" customFormat="1" ht="15" customHeight="1">
      <c r="A24" s="77" t="s">
        <v>160</v>
      </c>
      <c r="B24" s="84">
        <v>24.6</v>
      </c>
      <c r="C24" s="84">
        <v>22.2</v>
      </c>
      <c r="D24" s="84">
        <v>27.2</v>
      </c>
      <c r="E24" s="84">
        <v>25</v>
      </c>
      <c r="F24" s="84">
        <v>24.6</v>
      </c>
      <c r="G24" s="84">
        <v>29.6</v>
      </c>
      <c r="H24" s="84">
        <v>21.3</v>
      </c>
    </row>
    <row r="25" spans="1:8" s="54" customFormat="1" ht="15">
      <c r="A25" s="85" t="s">
        <v>152</v>
      </c>
      <c r="B25" s="86" t="s">
        <v>222</v>
      </c>
      <c r="C25" s="86" t="s">
        <v>223</v>
      </c>
      <c r="D25" s="86" t="s">
        <v>224</v>
      </c>
      <c r="E25" s="86" t="s">
        <v>225</v>
      </c>
      <c r="F25" s="86" t="s">
        <v>224</v>
      </c>
      <c r="G25" s="86" t="s">
        <v>224</v>
      </c>
      <c r="H25" s="86" t="s">
        <v>223</v>
      </c>
    </row>
    <row r="26" spans="1:8" s="54" customFormat="1" ht="15">
      <c r="A26" s="80"/>
      <c r="B26" s="80"/>
      <c r="C26" s="80"/>
      <c r="D26" s="80"/>
      <c r="E26" s="80"/>
      <c r="F26" s="80"/>
      <c r="G26" s="80"/>
      <c r="H26" s="80"/>
    </row>
    <row r="27" ht="14.25" customHeight="1"/>
    <row r="29" ht="1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C18">
      <selection activeCell="A24" sqref="A24:H38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1.421875" style="36" customWidth="1"/>
    <col min="9" max="9" width="13.8515625" style="36" customWidth="1"/>
    <col min="10" max="16384" width="11.421875" style="36" customWidth="1"/>
  </cols>
  <sheetData>
    <row r="1" spans="1:8" ht="15">
      <c r="A1" s="15" t="s">
        <v>203</v>
      </c>
      <c r="G1" s="37"/>
      <c r="H1" s="37"/>
    </row>
    <row r="2" spans="1:8" ht="1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5">
      <c r="A3" s="175"/>
      <c r="B3" s="177"/>
      <c r="C3" s="88" t="s">
        <v>34</v>
      </c>
      <c r="D3" s="88" t="s">
        <v>35</v>
      </c>
      <c r="E3" s="7"/>
      <c r="F3" s="7"/>
      <c r="G3" s="8"/>
      <c r="H3" s="8"/>
    </row>
    <row r="4" spans="1:8" s="5" customFormat="1" ht="15">
      <c r="A4" s="89" t="s">
        <v>129</v>
      </c>
      <c r="B4" s="90">
        <v>12607441</v>
      </c>
      <c r="C4" s="90">
        <v>6085648</v>
      </c>
      <c r="D4" s="90">
        <v>6521794</v>
      </c>
      <c r="E4" s="42">
        <v>2847036</v>
      </c>
      <c r="F4" s="42">
        <v>9760405</v>
      </c>
      <c r="G4" s="66"/>
      <c r="H4" s="58"/>
    </row>
    <row r="5" spans="1:8" ht="11.25" customHeight="1">
      <c r="A5" s="87"/>
      <c r="B5" s="87"/>
      <c r="C5" s="87"/>
      <c r="D5" s="87"/>
      <c r="E5" s="11"/>
      <c r="F5" s="11"/>
      <c r="G5" s="67"/>
      <c r="H5" s="37"/>
    </row>
    <row r="6" spans="1:8" ht="15">
      <c r="A6" s="91" t="s">
        <v>130</v>
      </c>
      <c r="B6" s="79">
        <v>1654439</v>
      </c>
      <c r="C6" s="79">
        <v>846476</v>
      </c>
      <c r="D6" s="79">
        <v>807962</v>
      </c>
      <c r="E6" s="3">
        <v>335757</v>
      </c>
      <c r="F6" s="3">
        <v>1318682</v>
      </c>
      <c r="G6" s="59"/>
      <c r="H6" s="59"/>
    </row>
    <row r="7" spans="1:8" ht="15">
      <c r="A7" s="91" t="s">
        <v>131</v>
      </c>
      <c r="B7" s="79">
        <v>1543547</v>
      </c>
      <c r="C7" s="79">
        <v>760179</v>
      </c>
      <c r="D7" s="79">
        <v>783367</v>
      </c>
      <c r="E7" s="3">
        <v>301179</v>
      </c>
      <c r="F7" s="3">
        <v>1242368</v>
      </c>
      <c r="G7" s="59"/>
      <c r="H7" s="59"/>
    </row>
    <row r="8" spans="1:8" ht="15">
      <c r="A8" s="91" t="s">
        <v>132</v>
      </c>
      <c r="B8" s="79">
        <v>1494478</v>
      </c>
      <c r="C8" s="79">
        <v>739271</v>
      </c>
      <c r="D8" s="79">
        <v>755207</v>
      </c>
      <c r="E8" s="3">
        <v>266201</v>
      </c>
      <c r="F8" s="3">
        <v>1228276</v>
      </c>
      <c r="G8" s="59"/>
      <c r="H8" s="59"/>
    </row>
    <row r="9" spans="1:8" ht="15">
      <c r="A9" s="91" t="s">
        <v>133</v>
      </c>
      <c r="B9" s="79">
        <v>1439508</v>
      </c>
      <c r="C9" s="79">
        <v>721666</v>
      </c>
      <c r="D9" s="79">
        <v>717842</v>
      </c>
      <c r="E9" s="3">
        <v>296254</v>
      </c>
      <c r="F9" s="3">
        <v>1143254</v>
      </c>
      <c r="G9" s="59"/>
      <c r="H9" s="59"/>
    </row>
    <row r="10" spans="1:8" ht="15">
      <c r="A10" s="91" t="s">
        <v>83</v>
      </c>
      <c r="B10" s="79">
        <v>1214010</v>
      </c>
      <c r="C10" s="79">
        <v>593893</v>
      </c>
      <c r="D10" s="79">
        <v>620118</v>
      </c>
      <c r="E10" s="3">
        <v>362382</v>
      </c>
      <c r="F10" s="3">
        <v>851628</v>
      </c>
      <c r="G10" s="59"/>
      <c r="H10" s="59"/>
    </row>
    <row r="11" spans="1:8" ht="15">
      <c r="A11" s="91" t="s">
        <v>134</v>
      </c>
      <c r="B11" s="79">
        <v>1003001</v>
      </c>
      <c r="C11" s="79">
        <v>491841</v>
      </c>
      <c r="D11" s="79">
        <v>511159</v>
      </c>
      <c r="E11" s="3">
        <v>309952</v>
      </c>
      <c r="F11" s="3">
        <v>693049</v>
      </c>
      <c r="G11" s="59"/>
      <c r="H11" s="59"/>
    </row>
    <row r="12" spans="1:8" ht="15">
      <c r="A12" s="91" t="s">
        <v>135</v>
      </c>
      <c r="B12" s="79">
        <v>938151</v>
      </c>
      <c r="C12" s="79">
        <v>458461</v>
      </c>
      <c r="D12" s="79">
        <v>479690</v>
      </c>
      <c r="E12" s="3">
        <v>254327</v>
      </c>
      <c r="F12" s="3">
        <v>683824</v>
      </c>
      <c r="G12" s="59"/>
      <c r="H12" s="59"/>
    </row>
    <row r="13" spans="1:8" ht="15">
      <c r="A13" s="91" t="s">
        <v>136</v>
      </c>
      <c r="B13" s="79">
        <v>834098</v>
      </c>
      <c r="C13" s="79">
        <v>413657</v>
      </c>
      <c r="D13" s="79">
        <v>420440</v>
      </c>
      <c r="E13" s="3">
        <v>207415</v>
      </c>
      <c r="F13" s="3">
        <v>626683</v>
      </c>
      <c r="G13" s="59"/>
      <c r="H13" s="59"/>
    </row>
    <row r="14" spans="1:8" ht="15">
      <c r="A14" s="91" t="s">
        <v>137</v>
      </c>
      <c r="B14" s="79">
        <v>556303</v>
      </c>
      <c r="C14" s="79">
        <v>255164</v>
      </c>
      <c r="D14" s="79">
        <v>301139</v>
      </c>
      <c r="E14" s="3">
        <v>138953</v>
      </c>
      <c r="F14" s="3">
        <v>417350</v>
      </c>
      <c r="G14" s="59"/>
      <c r="H14" s="59"/>
    </row>
    <row r="15" spans="1:8" ht="16.5" customHeight="1">
      <c r="A15" s="91" t="s">
        <v>138</v>
      </c>
      <c r="B15" s="79">
        <v>427427</v>
      </c>
      <c r="C15" s="79">
        <v>173148</v>
      </c>
      <c r="D15" s="79">
        <v>254280</v>
      </c>
      <c r="E15" s="3">
        <v>100795</v>
      </c>
      <c r="F15" s="3">
        <v>326632</v>
      </c>
      <c r="G15" s="59"/>
      <c r="H15" s="59"/>
    </row>
    <row r="16" spans="1:8" ht="15">
      <c r="A16" s="91" t="s">
        <v>139</v>
      </c>
      <c r="B16" s="79">
        <v>347538</v>
      </c>
      <c r="C16" s="79">
        <v>149518</v>
      </c>
      <c r="D16" s="79">
        <v>198019</v>
      </c>
      <c r="E16" s="3">
        <v>65870</v>
      </c>
      <c r="F16" s="3">
        <v>281668</v>
      </c>
      <c r="G16" s="59"/>
      <c r="H16" s="59"/>
    </row>
    <row r="17" spans="1:8" ht="15">
      <c r="A17" s="91" t="s">
        <v>140</v>
      </c>
      <c r="B17" s="79">
        <v>337880</v>
      </c>
      <c r="C17" s="79">
        <v>148666</v>
      </c>
      <c r="D17" s="79">
        <v>189214</v>
      </c>
      <c r="E17" s="3">
        <v>63720</v>
      </c>
      <c r="F17" s="3">
        <v>274160</v>
      </c>
      <c r="G17" s="59"/>
      <c r="H17" s="59"/>
    </row>
    <row r="18" spans="1:8" ht="15">
      <c r="A18" s="91" t="s">
        <v>141</v>
      </c>
      <c r="B18" s="79">
        <v>299442</v>
      </c>
      <c r="C18" s="79">
        <v>128042</v>
      </c>
      <c r="D18" s="79">
        <v>171401</v>
      </c>
      <c r="E18" s="3">
        <v>51780</v>
      </c>
      <c r="F18" s="3">
        <v>247662</v>
      </c>
      <c r="G18" s="59"/>
      <c r="H18" s="59"/>
    </row>
    <row r="19" spans="1:8" ht="15">
      <c r="A19" s="91" t="s">
        <v>142</v>
      </c>
      <c r="B19" s="79">
        <v>205332</v>
      </c>
      <c r="C19" s="79">
        <v>89023</v>
      </c>
      <c r="D19" s="79">
        <v>116310</v>
      </c>
      <c r="E19" s="3">
        <v>34733</v>
      </c>
      <c r="F19" s="3">
        <v>170599</v>
      </c>
      <c r="G19" s="59"/>
      <c r="H19" s="59"/>
    </row>
    <row r="20" spans="1:8" ht="15">
      <c r="A20" s="91" t="s">
        <v>143</v>
      </c>
      <c r="B20" s="79">
        <v>129802</v>
      </c>
      <c r="C20" s="79">
        <v>57831</v>
      </c>
      <c r="D20" s="79">
        <v>71971</v>
      </c>
      <c r="E20" s="3">
        <v>30765</v>
      </c>
      <c r="F20" s="3">
        <v>99037</v>
      </c>
      <c r="G20" s="59"/>
      <c r="H20" s="59"/>
    </row>
    <row r="21" spans="1:8" ht="15">
      <c r="A21" s="91" t="s">
        <v>144</v>
      </c>
      <c r="B21" s="79">
        <v>182485</v>
      </c>
      <c r="C21" s="79">
        <v>58811</v>
      </c>
      <c r="D21" s="79">
        <v>123675</v>
      </c>
      <c r="E21" s="3">
        <v>26953</v>
      </c>
      <c r="F21" s="3">
        <v>155533</v>
      </c>
      <c r="G21" s="59"/>
      <c r="H21" s="59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5">
      <c r="A25" s="178"/>
      <c r="B25" s="178"/>
      <c r="C25" s="178"/>
      <c r="D25" s="178"/>
      <c r="E25" s="171"/>
      <c r="F25" s="170"/>
      <c r="G25" s="172"/>
      <c r="H25" s="173"/>
    </row>
    <row r="26" spans="1:8" ht="15">
      <c r="A26" s="178"/>
      <c r="B26" s="178"/>
      <c r="C26" s="88" t="s">
        <v>97</v>
      </c>
      <c r="D26" s="88" t="s">
        <v>98</v>
      </c>
      <c r="E26" s="88" t="s">
        <v>99</v>
      </c>
      <c r="F26" s="88" t="s">
        <v>100</v>
      </c>
      <c r="G26" s="172"/>
      <c r="H26" s="173"/>
    </row>
    <row r="27" spans="1:8" ht="15">
      <c r="A27" s="92"/>
      <c r="B27" s="93">
        <v>3015374</v>
      </c>
      <c r="C27" s="93">
        <v>2192354</v>
      </c>
      <c r="D27" s="93">
        <v>823020</v>
      </c>
      <c r="E27" s="93">
        <v>749874</v>
      </c>
      <c r="F27" s="93">
        <v>2265501</v>
      </c>
      <c r="G27" s="93">
        <v>1541942</v>
      </c>
      <c r="H27" s="93">
        <v>1473432</v>
      </c>
    </row>
    <row r="28" spans="1:8" ht="15">
      <c r="A28" s="88"/>
      <c r="B28" s="88"/>
      <c r="C28" s="88"/>
      <c r="D28" s="88"/>
      <c r="E28" s="88"/>
      <c r="F28" s="88"/>
      <c r="G28" s="88"/>
      <c r="H28" s="88"/>
    </row>
    <row r="29" spans="1:8" ht="13.5" customHeight="1">
      <c r="A29" s="92">
        <v>1</v>
      </c>
      <c r="B29" s="93">
        <v>304054</v>
      </c>
      <c r="C29" s="93">
        <v>178492</v>
      </c>
      <c r="D29" s="93">
        <v>125563</v>
      </c>
      <c r="E29" s="93">
        <v>135962</v>
      </c>
      <c r="F29" s="93">
        <v>168093</v>
      </c>
      <c r="G29" s="93">
        <v>88985</v>
      </c>
      <c r="H29" s="93">
        <v>215069</v>
      </c>
    </row>
    <row r="30" spans="1:8" ht="15">
      <c r="A30" s="92">
        <v>2</v>
      </c>
      <c r="B30" s="93">
        <v>356698</v>
      </c>
      <c r="C30" s="93">
        <v>173506</v>
      </c>
      <c r="D30" s="93">
        <v>183192</v>
      </c>
      <c r="E30" s="93">
        <v>94442</v>
      </c>
      <c r="F30" s="93">
        <v>262256</v>
      </c>
      <c r="G30" s="93">
        <v>149837</v>
      </c>
      <c r="H30" s="93">
        <v>206861</v>
      </c>
    </row>
    <row r="31" spans="1:8" ht="15">
      <c r="A31" s="92">
        <v>3</v>
      </c>
      <c r="B31" s="93">
        <v>562262</v>
      </c>
      <c r="C31" s="93">
        <v>382408</v>
      </c>
      <c r="D31" s="93">
        <v>179855</v>
      </c>
      <c r="E31" s="93">
        <v>141063</v>
      </c>
      <c r="F31" s="93">
        <v>421200</v>
      </c>
      <c r="G31" s="93">
        <v>284412</v>
      </c>
      <c r="H31" s="93">
        <v>277850</v>
      </c>
    </row>
    <row r="32" spans="1:8" ht="15">
      <c r="A32" s="92">
        <v>4</v>
      </c>
      <c r="B32" s="93">
        <v>542871</v>
      </c>
      <c r="C32" s="93">
        <v>422089</v>
      </c>
      <c r="D32" s="93">
        <v>120782</v>
      </c>
      <c r="E32" s="93">
        <v>125560</v>
      </c>
      <c r="F32" s="93">
        <v>417311</v>
      </c>
      <c r="G32" s="93">
        <v>303884</v>
      </c>
      <c r="H32" s="93">
        <v>238987</v>
      </c>
    </row>
    <row r="33" spans="1:8" ht="15">
      <c r="A33" s="92">
        <v>5</v>
      </c>
      <c r="B33" s="93">
        <v>473207</v>
      </c>
      <c r="C33" s="93">
        <v>367560</v>
      </c>
      <c r="D33" s="93">
        <v>105646</v>
      </c>
      <c r="E33" s="93">
        <v>93385</v>
      </c>
      <c r="F33" s="93">
        <v>379822</v>
      </c>
      <c r="G33" s="93">
        <v>267189</v>
      </c>
      <c r="H33" s="93">
        <v>206018</v>
      </c>
    </row>
    <row r="34" spans="1:8" ht="15">
      <c r="A34" s="92">
        <v>6</v>
      </c>
      <c r="B34" s="93">
        <v>368742</v>
      </c>
      <c r="C34" s="93">
        <v>306195</v>
      </c>
      <c r="D34" s="93">
        <v>62547</v>
      </c>
      <c r="E34" s="93">
        <v>70898</v>
      </c>
      <c r="F34" s="93">
        <v>297843</v>
      </c>
      <c r="G34" s="93">
        <v>213016</v>
      </c>
      <c r="H34" s="93">
        <v>155726</v>
      </c>
    </row>
    <row r="35" spans="1:8" ht="15">
      <c r="A35" s="92">
        <v>7</v>
      </c>
      <c r="B35" s="93">
        <v>228431</v>
      </c>
      <c r="C35" s="93">
        <v>201218</v>
      </c>
      <c r="D35" s="93">
        <v>27214</v>
      </c>
      <c r="E35" s="93">
        <v>43337</v>
      </c>
      <c r="F35" s="93">
        <v>185094</v>
      </c>
      <c r="G35" s="93">
        <v>138454</v>
      </c>
      <c r="H35" s="93">
        <v>89978</v>
      </c>
    </row>
    <row r="36" spans="1:8" ht="15">
      <c r="A36" s="92">
        <v>8</v>
      </c>
      <c r="B36" s="93">
        <v>104753</v>
      </c>
      <c r="C36" s="93">
        <v>93521</v>
      </c>
      <c r="D36" s="93">
        <v>11232</v>
      </c>
      <c r="E36" s="93">
        <v>22769</v>
      </c>
      <c r="F36" s="93">
        <v>81983</v>
      </c>
      <c r="G36" s="93">
        <v>56535</v>
      </c>
      <c r="H36" s="93">
        <v>48218</v>
      </c>
    </row>
    <row r="37" spans="1:8" ht="15">
      <c r="A37" s="92">
        <v>9</v>
      </c>
      <c r="B37" s="93">
        <v>43076</v>
      </c>
      <c r="C37" s="93">
        <v>38446</v>
      </c>
      <c r="D37" s="93">
        <v>4630</v>
      </c>
      <c r="E37" s="93">
        <v>13207</v>
      </c>
      <c r="F37" s="93">
        <v>29868</v>
      </c>
      <c r="G37" s="93">
        <v>26734</v>
      </c>
      <c r="H37" s="93">
        <v>16342</v>
      </c>
    </row>
    <row r="38" spans="1:8" ht="15">
      <c r="A38" s="94" t="s">
        <v>112</v>
      </c>
      <c r="B38" s="93">
        <v>31280</v>
      </c>
      <c r="C38" s="93">
        <v>28920</v>
      </c>
      <c r="D38" s="93">
        <v>2361</v>
      </c>
      <c r="E38" s="93">
        <v>9250</v>
      </c>
      <c r="F38" s="93">
        <v>22030</v>
      </c>
      <c r="G38" s="93">
        <v>12897</v>
      </c>
      <c r="H38" s="93">
        <v>18383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6">
      <selection activeCell="B2" sqref="B2:J38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5">
      <c r="B1" s="15" t="s">
        <v>201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30">
      <c r="B5" s="95" t="s">
        <v>164</v>
      </c>
      <c r="C5" s="96">
        <v>7563918</v>
      </c>
      <c r="D5" s="97">
        <f aca="true" t="shared" si="0" ref="D5:D10">E5+F5</f>
        <v>4277113</v>
      </c>
      <c r="E5" s="96">
        <v>3407789</v>
      </c>
      <c r="F5" s="96">
        <v>869324</v>
      </c>
      <c r="G5" s="96">
        <v>3286805</v>
      </c>
      <c r="H5" s="98">
        <f>+D5/C5*100</f>
        <v>56.54626345764192</v>
      </c>
      <c r="I5" s="99">
        <f>E5/C5*100</f>
        <v>45.05322506140336</v>
      </c>
      <c r="J5" s="99">
        <f>F5/D5*100</f>
        <v>20.325018300895955</v>
      </c>
    </row>
    <row r="6" spans="1:10" ht="15">
      <c r="A6" s="36">
        <v>1</v>
      </c>
      <c r="B6" s="100" t="s">
        <v>92</v>
      </c>
      <c r="C6" s="79">
        <v>2302458</v>
      </c>
      <c r="D6" s="78">
        <f t="shared" si="0"/>
        <v>1025849</v>
      </c>
      <c r="E6" s="79">
        <v>760058</v>
      </c>
      <c r="F6" s="79">
        <v>265791</v>
      </c>
      <c r="G6" s="79">
        <v>1276610</v>
      </c>
      <c r="H6" s="101">
        <f>D6/C6*100</f>
        <v>44.554515218084326</v>
      </c>
      <c r="I6" s="102">
        <f>E6/C6*100</f>
        <v>33.01072158536659</v>
      </c>
      <c r="J6" s="102">
        <f aca="true" t="shared" si="1" ref="J6:J37">F6/D6*100</f>
        <v>25.909368727756227</v>
      </c>
    </row>
    <row r="7" spans="1:10" ht="15">
      <c r="A7" s="36">
        <v>2</v>
      </c>
      <c r="B7" s="100" t="s">
        <v>93</v>
      </c>
      <c r="C7" s="79">
        <v>1941151</v>
      </c>
      <c r="D7" s="78">
        <f t="shared" si="0"/>
        <v>1461564</v>
      </c>
      <c r="E7" s="79">
        <v>1148115</v>
      </c>
      <c r="F7" s="79">
        <v>313449</v>
      </c>
      <c r="G7" s="79">
        <v>479587</v>
      </c>
      <c r="H7" s="101">
        <f>D7/C7*100</f>
        <v>75.29367885342253</v>
      </c>
      <c r="I7" s="102">
        <f>E7/C7*100</f>
        <v>59.14609425026698</v>
      </c>
      <c r="J7" s="102">
        <f t="shared" si="1"/>
        <v>21.446135783311576</v>
      </c>
    </row>
    <row r="8" spans="1:10" ht="15">
      <c r="A8" s="36">
        <v>3</v>
      </c>
      <c r="B8" s="100" t="s">
        <v>94</v>
      </c>
      <c r="C8" s="79">
        <v>2165366</v>
      </c>
      <c r="D8" s="78">
        <f t="shared" si="0"/>
        <v>1433158</v>
      </c>
      <c r="E8" s="79">
        <v>1213337</v>
      </c>
      <c r="F8" s="79">
        <v>219821</v>
      </c>
      <c r="G8" s="79">
        <v>732208</v>
      </c>
      <c r="H8" s="101">
        <f>D8/C8*100</f>
        <v>66.18548550221995</v>
      </c>
      <c r="I8" s="102">
        <f>E8/C8*100</f>
        <v>56.03380675599414</v>
      </c>
      <c r="J8" s="102">
        <f t="shared" si="1"/>
        <v>15.338225094511563</v>
      </c>
    </row>
    <row r="9" spans="1:10" ht="15">
      <c r="A9" s="36">
        <v>4</v>
      </c>
      <c r="B9" s="100" t="s">
        <v>95</v>
      </c>
      <c r="C9" s="79">
        <v>637322</v>
      </c>
      <c r="D9" s="78">
        <f t="shared" si="0"/>
        <v>285033</v>
      </c>
      <c r="E9" s="79">
        <v>230721</v>
      </c>
      <c r="F9" s="79">
        <v>54312</v>
      </c>
      <c r="G9" s="79">
        <v>352289</v>
      </c>
      <c r="H9" s="101">
        <f>D9/C9*100</f>
        <v>44.723546339213144</v>
      </c>
      <c r="I9" s="102">
        <f>E9/C9*100</f>
        <v>36.201637476817055</v>
      </c>
      <c r="J9" s="102">
        <f t="shared" si="1"/>
        <v>19.05463577901506</v>
      </c>
    </row>
    <row r="10" spans="1:10" ht="15">
      <c r="A10" s="36">
        <v>5</v>
      </c>
      <c r="B10" s="100" t="s">
        <v>103</v>
      </c>
      <c r="C10" s="79">
        <v>517620</v>
      </c>
      <c r="D10" s="78">
        <f t="shared" si="0"/>
        <v>71508</v>
      </c>
      <c r="E10" s="79">
        <v>55557</v>
      </c>
      <c r="F10" s="79">
        <v>15951</v>
      </c>
      <c r="G10" s="79">
        <v>446112</v>
      </c>
      <c r="H10" s="101">
        <f>D10/C10*100</f>
        <v>13.81476759012403</v>
      </c>
      <c r="I10" s="102">
        <f>E10/C10*100</f>
        <v>10.733163324446506</v>
      </c>
      <c r="J10" s="102">
        <f t="shared" si="1"/>
        <v>22.306595066286288</v>
      </c>
    </row>
    <row r="11" spans="1:10" ht="5.25" customHeight="1">
      <c r="A11" s="36">
        <v>1</v>
      </c>
      <c r="B11" s="103"/>
      <c r="C11" s="104"/>
      <c r="D11" s="104">
        <v>0</v>
      </c>
      <c r="E11" s="104"/>
      <c r="F11" s="104"/>
      <c r="G11" s="104"/>
      <c r="H11" s="105"/>
      <c r="I11" s="106"/>
      <c r="J11" s="106"/>
    </row>
    <row r="12" spans="1:10" s="5" customFormat="1" ht="15.75" customHeight="1">
      <c r="A12" s="60" t="s">
        <v>30</v>
      </c>
      <c r="B12" s="107" t="s">
        <v>165</v>
      </c>
      <c r="C12" s="108">
        <v>3557673</v>
      </c>
      <c r="D12" s="89">
        <f aca="true" t="shared" si="2" ref="D12:D17">E12+F12</f>
        <v>2316025</v>
      </c>
      <c r="E12" s="90">
        <v>1885454</v>
      </c>
      <c r="F12" s="90">
        <v>430571</v>
      </c>
      <c r="G12" s="90">
        <v>1241647</v>
      </c>
      <c r="H12" s="109">
        <f aca="true" t="shared" si="3" ref="H12:H17">D12/C12*100</f>
        <v>65.09943437747089</v>
      </c>
      <c r="I12" s="99">
        <f>E12/C12*100</f>
        <v>52.99683248010708</v>
      </c>
      <c r="J12" s="99">
        <f>F12/D12*100</f>
        <v>18.590947852462733</v>
      </c>
    </row>
    <row r="13" spans="1:10" ht="15">
      <c r="A13" s="36">
        <v>3</v>
      </c>
      <c r="B13" s="100" t="s">
        <v>92</v>
      </c>
      <c r="C13" s="79">
        <v>1133511</v>
      </c>
      <c r="D13" s="78">
        <f t="shared" si="2"/>
        <v>533496</v>
      </c>
      <c r="E13" s="79">
        <v>404160</v>
      </c>
      <c r="F13" s="79">
        <v>129336</v>
      </c>
      <c r="G13" s="79">
        <v>600015</v>
      </c>
      <c r="H13" s="101">
        <f t="shared" si="3"/>
        <v>47.06579821457401</v>
      </c>
      <c r="I13" s="102">
        <f>E13/C13*100</f>
        <v>35.65558693298962</v>
      </c>
      <c r="J13" s="102">
        <f t="shared" si="1"/>
        <v>24.243105852714923</v>
      </c>
    </row>
    <row r="14" spans="1:10" ht="15">
      <c r="A14" s="36">
        <v>4</v>
      </c>
      <c r="B14" s="100" t="s">
        <v>93</v>
      </c>
      <c r="C14" s="79">
        <v>950302</v>
      </c>
      <c r="D14" s="78">
        <f t="shared" si="2"/>
        <v>815691</v>
      </c>
      <c r="E14" s="79">
        <v>661757</v>
      </c>
      <c r="F14" s="79">
        <v>153934</v>
      </c>
      <c r="G14" s="79">
        <v>134611</v>
      </c>
      <c r="H14" s="101">
        <f t="shared" si="3"/>
        <v>85.83492405572123</v>
      </c>
      <c r="I14" s="102">
        <f>E14/C14*100</f>
        <v>69.63649450385246</v>
      </c>
      <c r="J14" s="102">
        <f t="shared" si="1"/>
        <v>18.871607017853577</v>
      </c>
    </row>
    <row r="15" spans="1:10" ht="15">
      <c r="A15" s="36">
        <v>5</v>
      </c>
      <c r="B15" s="100" t="s">
        <v>94</v>
      </c>
      <c r="C15" s="79">
        <v>991488</v>
      </c>
      <c r="D15" s="78">
        <f t="shared" si="2"/>
        <v>764565</v>
      </c>
      <c r="E15" s="79">
        <v>661627</v>
      </c>
      <c r="F15" s="79">
        <v>102938</v>
      </c>
      <c r="G15" s="79">
        <v>226923</v>
      </c>
      <c r="H15" s="101">
        <f t="shared" si="3"/>
        <v>77.11288487606507</v>
      </c>
      <c r="I15" s="102">
        <f>E15/C15*100</f>
        <v>66.73071181900335</v>
      </c>
      <c r="J15" s="102">
        <f t="shared" si="1"/>
        <v>13.463603486950095</v>
      </c>
    </row>
    <row r="16" spans="1:10" ht="15">
      <c r="A16" s="36">
        <v>6</v>
      </c>
      <c r="B16" s="100" t="s">
        <v>95</v>
      </c>
      <c r="C16" s="79">
        <v>276708</v>
      </c>
      <c r="D16" s="78">
        <f t="shared" si="2"/>
        <v>156604</v>
      </c>
      <c r="E16" s="79">
        <v>121748</v>
      </c>
      <c r="F16" s="79">
        <v>34856</v>
      </c>
      <c r="G16" s="79">
        <v>120103</v>
      </c>
      <c r="H16" s="101">
        <f t="shared" si="3"/>
        <v>56.59540020527054</v>
      </c>
      <c r="I16" s="102">
        <f>E16/C16*100</f>
        <v>43.998727900891915</v>
      </c>
      <c r="J16" s="102">
        <f t="shared" si="1"/>
        <v>22.25741360373937</v>
      </c>
    </row>
    <row r="17" spans="1:10" ht="15">
      <c r="A17" s="36">
        <v>7</v>
      </c>
      <c r="B17" s="100" t="s">
        <v>103</v>
      </c>
      <c r="C17" s="79">
        <v>205665</v>
      </c>
      <c r="D17" s="78">
        <f t="shared" si="2"/>
        <v>45671</v>
      </c>
      <c r="E17" s="79">
        <v>36163</v>
      </c>
      <c r="F17" s="79">
        <v>9508</v>
      </c>
      <c r="G17" s="79">
        <v>159994</v>
      </c>
      <c r="H17" s="101">
        <f t="shared" si="3"/>
        <v>22.206500863053996</v>
      </c>
      <c r="I17" s="102">
        <f>E17/C17*100</f>
        <v>17.58344881238908</v>
      </c>
      <c r="J17" s="102">
        <f t="shared" si="1"/>
        <v>20.818462481662326</v>
      </c>
    </row>
    <row r="18" spans="1:10" ht="4.5" customHeight="1">
      <c r="A18" s="36">
        <v>2</v>
      </c>
      <c r="B18" s="103"/>
      <c r="C18" s="104"/>
      <c r="D18" s="104"/>
      <c r="E18" s="104"/>
      <c r="F18" s="104"/>
      <c r="G18" s="110"/>
      <c r="H18" s="105"/>
      <c r="I18" s="106"/>
      <c r="J18" s="106"/>
    </row>
    <row r="19" spans="1:10" s="5" customFormat="1" ht="15">
      <c r="A19" s="60" t="s">
        <v>31</v>
      </c>
      <c r="B19" s="107" t="s">
        <v>166</v>
      </c>
      <c r="C19" s="90">
        <v>4006245</v>
      </c>
      <c r="D19" s="89">
        <f aca="true" t="shared" si="4" ref="D19:D24">E19+F19</f>
        <v>1961088</v>
      </c>
      <c r="E19" s="108">
        <v>1522335</v>
      </c>
      <c r="F19" s="108">
        <v>438753</v>
      </c>
      <c r="G19" s="108">
        <v>2045158</v>
      </c>
      <c r="H19" s="109">
        <f aca="true" t="shared" si="5" ref="H19:H24">D19/C19*100</f>
        <v>48.950775601592014</v>
      </c>
      <c r="I19" s="99">
        <f aca="true" t="shared" si="6" ref="I19:I24">E19/C19*100</f>
        <v>37.99904898477253</v>
      </c>
      <c r="J19" s="99">
        <f t="shared" si="1"/>
        <v>22.37293787938124</v>
      </c>
    </row>
    <row r="20" spans="1:10" ht="15.75" customHeight="1">
      <c r="A20" s="36">
        <v>2</v>
      </c>
      <c r="B20" s="100" t="s">
        <v>92</v>
      </c>
      <c r="C20" s="79">
        <v>1168948</v>
      </c>
      <c r="D20" s="78">
        <f t="shared" si="4"/>
        <v>492354</v>
      </c>
      <c r="E20" s="79">
        <v>355898</v>
      </c>
      <c r="F20" s="79">
        <v>136456</v>
      </c>
      <c r="G20" s="79">
        <v>676594</v>
      </c>
      <c r="H20" s="101">
        <f t="shared" si="5"/>
        <v>42.11940993098068</v>
      </c>
      <c r="I20" s="102">
        <f t="shared" si="6"/>
        <v>30.446007863480666</v>
      </c>
      <c r="J20" s="102">
        <f t="shared" si="1"/>
        <v>27.7150180561141</v>
      </c>
    </row>
    <row r="21" spans="1:10" ht="15.75" customHeight="1">
      <c r="A21" s="36">
        <v>3</v>
      </c>
      <c r="B21" s="100" t="s">
        <v>93</v>
      </c>
      <c r="C21" s="79">
        <v>990849</v>
      </c>
      <c r="D21" s="78">
        <f t="shared" si="4"/>
        <v>645874</v>
      </c>
      <c r="E21" s="79">
        <v>486359</v>
      </c>
      <c r="F21" s="79">
        <v>159515</v>
      </c>
      <c r="G21" s="79">
        <v>344976</v>
      </c>
      <c r="H21" s="101">
        <f t="shared" si="5"/>
        <v>65.1838978492182</v>
      </c>
      <c r="I21" s="102">
        <f t="shared" si="6"/>
        <v>49.08507754461073</v>
      </c>
      <c r="J21" s="102">
        <f t="shared" si="1"/>
        <v>24.697541625766018</v>
      </c>
    </row>
    <row r="22" spans="1:10" ht="15">
      <c r="A22" s="36">
        <v>4</v>
      </c>
      <c r="B22" s="100" t="s">
        <v>94</v>
      </c>
      <c r="C22" s="79">
        <v>1173878</v>
      </c>
      <c r="D22" s="78">
        <f t="shared" si="4"/>
        <v>668594</v>
      </c>
      <c r="E22" s="79">
        <v>551711</v>
      </c>
      <c r="F22" s="79">
        <v>116883</v>
      </c>
      <c r="G22" s="79">
        <v>505284</v>
      </c>
      <c r="H22" s="101">
        <f t="shared" si="5"/>
        <v>56.956003945895574</v>
      </c>
      <c r="I22" s="102">
        <f t="shared" si="6"/>
        <v>46.99900671108922</v>
      </c>
      <c r="J22" s="102">
        <f t="shared" si="1"/>
        <v>17.48190979877175</v>
      </c>
    </row>
    <row r="23" spans="1:10" ht="15">
      <c r="A23" s="36">
        <v>5</v>
      </c>
      <c r="B23" s="100" t="s">
        <v>95</v>
      </c>
      <c r="C23" s="79">
        <v>360615</v>
      </c>
      <c r="D23" s="78">
        <f t="shared" si="4"/>
        <v>128429</v>
      </c>
      <c r="E23" s="79">
        <v>108973</v>
      </c>
      <c r="F23" s="79">
        <v>19456</v>
      </c>
      <c r="G23" s="79">
        <v>232186</v>
      </c>
      <c r="H23" s="101">
        <f t="shared" si="5"/>
        <v>35.613881840744284</v>
      </c>
      <c r="I23" s="102">
        <f t="shared" si="6"/>
        <v>30.218654243445226</v>
      </c>
      <c r="J23" s="102">
        <f t="shared" si="1"/>
        <v>15.149226420823958</v>
      </c>
    </row>
    <row r="24" spans="1:10" ht="15">
      <c r="A24" s="36">
        <v>6</v>
      </c>
      <c r="B24" s="100" t="s">
        <v>103</v>
      </c>
      <c r="C24" s="79">
        <v>311955</v>
      </c>
      <c r="D24" s="78">
        <f t="shared" si="4"/>
        <v>25838</v>
      </c>
      <c r="E24" s="79">
        <v>19395</v>
      </c>
      <c r="F24" s="79">
        <v>6443</v>
      </c>
      <c r="G24" s="79">
        <v>286118</v>
      </c>
      <c r="H24" s="101">
        <f t="shared" si="5"/>
        <v>8.282604862880865</v>
      </c>
      <c r="I24" s="102">
        <f t="shared" si="6"/>
        <v>6.217242871568015</v>
      </c>
      <c r="J24" s="102">
        <f t="shared" si="1"/>
        <v>24.93614056815543</v>
      </c>
    </row>
    <row r="25" spans="2:10" ht="6" customHeight="1">
      <c r="B25" s="103"/>
      <c r="C25" s="104"/>
      <c r="D25" s="104"/>
      <c r="E25" s="104"/>
      <c r="F25" s="104"/>
      <c r="G25" s="104"/>
      <c r="H25" s="105"/>
      <c r="I25" s="106"/>
      <c r="J25" s="106"/>
    </row>
    <row r="26" spans="1:10" s="5" customFormat="1" ht="15">
      <c r="A26" s="60" t="s">
        <v>32</v>
      </c>
      <c r="B26" s="107" t="s">
        <v>167</v>
      </c>
      <c r="C26" s="90">
        <v>1884634</v>
      </c>
      <c r="D26" s="89">
        <f aca="true" t="shared" si="7" ref="D26:D31">E26+F26</f>
        <v>1235810</v>
      </c>
      <c r="E26" s="111">
        <v>984036</v>
      </c>
      <c r="F26" s="111">
        <v>251774</v>
      </c>
      <c r="G26" s="111">
        <v>648825</v>
      </c>
      <c r="H26" s="109">
        <f aca="true" t="shared" si="8" ref="H26:H31">D26/C26*100</f>
        <v>65.57294413663342</v>
      </c>
      <c r="I26" s="99">
        <f>E26/C26*100</f>
        <v>52.21363935915409</v>
      </c>
      <c r="J26" s="99">
        <f t="shared" si="1"/>
        <v>20.373196526974212</v>
      </c>
    </row>
    <row r="27" spans="1:10" ht="15">
      <c r="A27" s="36">
        <v>1</v>
      </c>
      <c r="B27" s="100" t="s">
        <v>92</v>
      </c>
      <c r="C27" s="79">
        <v>599372</v>
      </c>
      <c r="D27" s="78">
        <f t="shared" si="7"/>
        <v>286252</v>
      </c>
      <c r="E27" s="79">
        <v>208854</v>
      </c>
      <c r="F27" s="79">
        <v>77398</v>
      </c>
      <c r="G27" s="79">
        <v>313121</v>
      </c>
      <c r="H27" s="101">
        <f t="shared" si="8"/>
        <v>47.75865405791395</v>
      </c>
      <c r="I27" s="102">
        <f aca="true" t="shared" si="9" ref="I27:I37">E27/C27*100</f>
        <v>34.8454715936013</v>
      </c>
      <c r="J27" s="102">
        <f t="shared" si="1"/>
        <v>27.038413705406427</v>
      </c>
    </row>
    <row r="28" spans="1:10" ht="15">
      <c r="A28" s="36">
        <v>2</v>
      </c>
      <c r="B28" s="100" t="s">
        <v>93</v>
      </c>
      <c r="C28" s="79">
        <v>564278</v>
      </c>
      <c r="D28" s="78">
        <f t="shared" si="7"/>
        <v>460839</v>
      </c>
      <c r="E28" s="79">
        <v>363084</v>
      </c>
      <c r="F28" s="79">
        <v>97755</v>
      </c>
      <c r="G28" s="79">
        <v>103439</v>
      </c>
      <c r="H28" s="101">
        <f t="shared" si="8"/>
        <v>81.66878737076405</v>
      </c>
      <c r="I28" s="102">
        <f t="shared" si="9"/>
        <v>64.34487965151928</v>
      </c>
      <c r="J28" s="102">
        <f t="shared" si="1"/>
        <v>21.21239738824188</v>
      </c>
    </row>
    <row r="29" spans="1:10" ht="15">
      <c r="A29" s="36">
        <v>3</v>
      </c>
      <c r="B29" s="100" t="s">
        <v>94</v>
      </c>
      <c r="C29" s="79">
        <v>513032</v>
      </c>
      <c r="D29" s="78">
        <f t="shared" si="7"/>
        <v>413963</v>
      </c>
      <c r="E29" s="79">
        <v>356681</v>
      </c>
      <c r="F29" s="79">
        <v>57282</v>
      </c>
      <c r="G29" s="79">
        <v>99070</v>
      </c>
      <c r="H29" s="101">
        <f t="shared" si="8"/>
        <v>80.68950864663412</v>
      </c>
      <c r="I29" s="102">
        <f t="shared" si="9"/>
        <v>69.52412325157105</v>
      </c>
      <c r="J29" s="102">
        <f t="shared" si="1"/>
        <v>13.837468566031264</v>
      </c>
    </row>
    <row r="30" spans="1:10" ht="15">
      <c r="A30" s="36">
        <v>4</v>
      </c>
      <c r="B30" s="100" t="s">
        <v>95</v>
      </c>
      <c r="C30" s="79">
        <v>115500</v>
      </c>
      <c r="D30" s="78">
        <f t="shared" si="7"/>
        <v>57944</v>
      </c>
      <c r="E30" s="79">
        <v>42195</v>
      </c>
      <c r="F30" s="79">
        <v>15749</v>
      </c>
      <c r="G30" s="79">
        <v>57557</v>
      </c>
      <c r="H30" s="101">
        <f t="shared" si="8"/>
        <v>50.16796536796537</v>
      </c>
      <c r="I30" s="102">
        <f t="shared" si="9"/>
        <v>36.532467532467535</v>
      </c>
      <c r="J30" s="102">
        <f t="shared" si="1"/>
        <v>27.17969073588292</v>
      </c>
    </row>
    <row r="31" spans="1:10" ht="15">
      <c r="A31" s="36">
        <v>5</v>
      </c>
      <c r="B31" s="100" t="s">
        <v>103</v>
      </c>
      <c r="C31" s="79">
        <v>92452</v>
      </c>
      <c r="D31" s="78">
        <f t="shared" si="7"/>
        <v>16813</v>
      </c>
      <c r="E31" s="79">
        <v>13222</v>
      </c>
      <c r="F31" s="79">
        <v>3591</v>
      </c>
      <c r="G31" s="79">
        <v>75639</v>
      </c>
      <c r="H31" s="101">
        <f t="shared" si="8"/>
        <v>18.185653095660452</v>
      </c>
      <c r="I31" s="102">
        <f t="shared" si="9"/>
        <v>14.301475360186908</v>
      </c>
      <c r="J31" s="102">
        <f t="shared" si="1"/>
        <v>21.358472610479986</v>
      </c>
    </row>
    <row r="32" spans="2:10" ht="3" customHeight="1">
      <c r="B32" s="103"/>
      <c r="C32" s="104"/>
      <c r="D32" s="104"/>
      <c r="E32" s="104"/>
      <c r="F32" s="104"/>
      <c r="G32" s="104"/>
      <c r="H32" s="105">
        <v>0</v>
      </c>
      <c r="I32" s="106">
        <v>0</v>
      </c>
      <c r="J32" s="106">
        <v>0</v>
      </c>
    </row>
    <row r="33" spans="1:10" s="5" customFormat="1" ht="15.75" customHeight="1">
      <c r="A33" s="60" t="s">
        <v>33</v>
      </c>
      <c r="B33" s="107" t="s">
        <v>168</v>
      </c>
      <c r="C33" s="90">
        <v>5679284</v>
      </c>
      <c r="D33" s="89">
        <f aca="true" t="shared" si="10" ref="D33:D38">E33+F33</f>
        <v>3041303</v>
      </c>
      <c r="E33" s="90">
        <v>2423753</v>
      </c>
      <c r="F33" s="90">
        <v>617550</v>
      </c>
      <c r="G33" s="90">
        <v>2637980</v>
      </c>
      <c r="H33" s="109">
        <f aca="true" t="shared" si="11" ref="H33:H38">D33/C33*100</f>
        <v>53.55081732133839</v>
      </c>
      <c r="I33" s="99">
        <f t="shared" si="9"/>
        <v>42.67708746384227</v>
      </c>
      <c r="J33" s="99">
        <f t="shared" si="1"/>
        <v>20.305441450588777</v>
      </c>
    </row>
    <row r="34" spans="1:10" ht="15">
      <c r="A34" s="36">
        <v>1</v>
      </c>
      <c r="B34" s="100" t="s">
        <v>92</v>
      </c>
      <c r="C34" s="79">
        <v>1703087</v>
      </c>
      <c r="D34" s="78">
        <f t="shared" si="10"/>
        <v>739598</v>
      </c>
      <c r="E34" s="79">
        <v>551204</v>
      </c>
      <c r="F34" s="79">
        <v>188394</v>
      </c>
      <c r="G34" s="79">
        <v>963489</v>
      </c>
      <c r="H34" s="101">
        <f t="shared" si="11"/>
        <v>43.426906552630605</v>
      </c>
      <c r="I34" s="102">
        <f t="shared" si="9"/>
        <v>32.36499368499671</v>
      </c>
      <c r="J34" s="102">
        <f t="shared" si="1"/>
        <v>25.47248640477665</v>
      </c>
    </row>
    <row r="35" spans="1:10" ht="15">
      <c r="A35" s="36">
        <v>2</v>
      </c>
      <c r="B35" s="100" t="s">
        <v>93</v>
      </c>
      <c r="C35" s="79">
        <v>1376873</v>
      </c>
      <c r="D35" s="78">
        <f t="shared" si="10"/>
        <v>1000725</v>
      </c>
      <c r="E35" s="79">
        <v>785031</v>
      </c>
      <c r="F35" s="79">
        <v>215694</v>
      </c>
      <c r="G35" s="79">
        <v>376148</v>
      </c>
      <c r="H35" s="101">
        <f t="shared" si="11"/>
        <v>72.68099526971623</v>
      </c>
      <c r="I35" s="102">
        <f t="shared" si="9"/>
        <v>57.01549816141358</v>
      </c>
      <c r="J35" s="102">
        <f t="shared" si="1"/>
        <v>21.553773514202206</v>
      </c>
    </row>
    <row r="36" spans="1:10" ht="15">
      <c r="A36" s="36">
        <v>3</v>
      </c>
      <c r="B36" s="100" t="s">
        <v>94</v>
      </c>
      <c r="C36" s="79">
        <v>1652333</v>
      </c>
      <c r="D36" s="78">
        <f t="shared" si="10"/>
        <v>1019195</v>
      </c>
      <c r="E36" s="79">
        <v>856656</v>
      </c>
      <c r="F36" s="79">
        <v>162539</v>
      </c>
      <c r="G36" s="79">
        <v>633138</v>
      </c>
      <c r="H36" s="101">
        <f t="shared" si="11"/>
        <v>61.68217907649366</v>
      </c>
      <c r="I36" s="102">
        <f t="shared" si="9"/>
        <v>51.845239428129794</v>
      </c>
      <c r="J36" s="102">
        <f t="shared" si="1"/>
        <v>15.947782318398342</v>
      </c>
    </row>
    <row r="37" spans="1:10" ht="15">
      <c r="A37" s="36">
        <v>4</v>
      </c>
      <c r="B37" s="100" t="s">
        <v>95</v>
      </c>
      <c r="C37" s="79">
        <v>521822</v>
      </c>
      <c r="D37" s="78">
        <f t="shared" si="10"/>
        <v>227089</v>
      </c>
      <c r="E37" s="79">
        <v>188526</v>
      </c>
      <c r="F37" s="79">
        <v>38563</v>
      </c>
      <c r="G37" s="79">
        <v>294732</v>
      </c>
      <c r="H37" s="101">
        <f t="shared" si="11"/>
        <v>43.51847948150902</v>
      </c>
      <c r="I37" s="102">
        <f t="shared" si="9"/>
        <v>36.128411603956906</v>
      </c>
      <c r="J37" s="102">
        <f t="shared" si="1"/>
        <v>16.981447802403462</v>
      </c>
    </row>
    <row r="38" spans="1:10" ht="15">
      <c r="A38" s="36">
        <v>5</v>
      </c>
      <c r="B38" s="100" t="s">
        <v>103</v>
      </c>
      <c r="C38" s="79">
        <v>425168</v>
      </c>
      <c r="D38" s="78">
        <f t="shared" si="10"/>
        <v>54696</v>
      </c>
      <c r="E38" s="79">
        <v>42336</v>
      </c>
      <c r="F38" s="79">
        <v>12360</v>
      </c>
      <c r="G38" s="79">
        <v>370473</v>
      </c>
      <c r="H38" s="101">
        <f t="shared" si="11"/>
        <v>12.864561773228465</v>
      </c>
      <c r="I38" s="102">
        <f>E38/C38*100</f>
        <v>9.95747563316148</v>
      </c>
      <c r="J38" s="102">
        <f>F38/D38*100</f>
        <v>22.5976305397104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A3" sqref="A3:I11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1" t="s">
        <v>205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30">
      <c r="A6" s="114" t="s">
        <v>19</v>
      </c>
      <c r="B6" s="96">
        <v>7563918</v>
      </c>
      <c r="C6" s="97">
        <f aca="true" t="shared" si="0" ref="C6:C11">D6+E6</f>
        <v>4277113</v>
      </c>
      <c r="D6" s="115">
        <v>3407789</v>
      </c>
      <c r="E6" s="115">
        <v>869324</v>
      </c>
      <c r="F6" s="115">
        <v>3286805</v>
      </c>
      <c r="G6" s="98">
        <f aca="true" t="shared" si="1" ref="G6:G11">C6/B6*100</f>
        <v>56.54626345764192</v>
      </c>
      <c r="H6" s="98">
        <f>+D6/B6*100</f>
        <v>45.05322506140336</v>
      </c>
      <c r="I6" s="99">
        <f>+E6/C6*100</f>
        <v>20.325018300895955</v>
      </c>
    </row>
    <row r="7" spans="1:9" ht="15">
      <c r="A7" s="116" t="s">
        <v>61</v>
      </c>
      <c r="B7" s="117">
        <v>3530636</v>
      </c>
      <c r="C7" s="78">
        <f>D7+E7</f>
        <v>1966502</v>
      </c>
      <c r="D7" s="78">
        <v>1622792</v>
      </c>
      <c r="E7" s="78">
        <v>343710</v>
      </c>
      <c r="F7" s="78">
        <v>1564134</v>
      </c>
      <c r="G7" s="101">
        <f t="shared" si="1"/>
        <v>55.69823680492693</v>
      </c>
      <c r="H7" s="101">
        <f aca="true" t="shared" si="2" ref="H7:I11">+D7/B7*100</f>
        <v>45.963163577327144</v>
      </c>
      <c r="I7" s="118">
        <f t="shared" si="2"/>
        <v>17.478243093574275</v>
      </c>
    </row>
    <row r="8" spans="1:9" ht="15">
      <c r="A8" s="116" t="s">
        <v>56</v>
      </c>
      <c r="B8" s="117">
        <v>2293289</v>
      </c>
      <c r="C8" s="78">
        <f t="shared" si="0"/>
        <v>1221743</v>
      </c>
      <c r="D8" s="78">
        <v>967481</v>
      </c>
      <c r="E8" s="78">
        <v>254262</v>
      </c>
      <c r="F8" s="78">
        <v>1071546</v>
      </c>
      <c r="G8" s="101">
        <f t="shared" si="1"/>
        <v>53.27470720000838</v>
      </c>
      <c r="H8" s="101">
        <f t="shared" si="2"/>
        <v>42.187487054618934</v>
      </c>
      <c r="I8" s="118">
        <f t="shared" si="2"/>
        <v>20.811414511889982</v>
      </c>
    </row>
    <row r="9" spans="1:9" ht="15">
      <c r="A9" s="116" t="s">
        <v>101</v>
      </c>
      <c r="B9" s="117">
        <v>690638</v>
      </c>
      <c r="C9" s="78">
        <f t="shared" si="0"/>
        <v>294318</v>
      </c>
      <c r="D9" s="78">
        <v>223014</v>
      </c>
      <c r="E9" s="78">
        <v>71304</v>
      </c>
      <c r="F9" s="78">
        <v>396321</v>
      </c>
      <c r="G9" s="101">
        <f t="shared" si="1"/>
        <v>42.61537882363843</v>
      </c>
      <c r="H9" s="101">
        <f t="shared" si="2"/>
        <v>32.29101207868666</v>
      </c>
      <c r="I9" s="118">
        <f t="shared" si="2"/>
        <v>24.226856665239637</v>
      </c>
    </row>
    <row r="10" spans="1:9" ht="15">
      <c r="A10" s="116" t="s">
        <v>57</v>
      </c>
      <c r="B10" s="117">
        <v>698022</v>
      </c>
      <c r="C10" s="78">
        <f t="shared" si="0"/>
        <v>478002</v>
      </c>
      <c r="D10" s="78">
        <v>331626</v>
      </c>
      <c r="E10" s="78">
        <v>146376</v>
      </c>
      <c r="F10" s="78">
        <v>220020</v>
      </c>
      <c r="G10" s="101">
        <f t="shared" si="1"/>
        <v>68.47950351135064</v>
      </c>
      <c r="H10" s="101">
        <f t="shared" si="2"/>
        <v>47.50939082149273</v>
      </c>
      <c r="I10" s="118">
        <f t="shared" si="2"/>
        <v>30.622466014786546</v>
      </c>
    </row>
    <row r="11" spans="1:9" ht="15">
      <c r="A11" s="116" t="s">
        <v>102</v>
      </c>
      <c r="B11" s="117">
        <v>351333</v>
      </c>
      <c r="C11" s="78">
        <f t="shared" si="0"/>
        <v>316549</v>
      </c>
      <c r="D11" s="78">
        <v>262876</v>
      </c>
      <c r="E11" s="78">
        <v>53673</v>
      </c>
      <c r="F11" s="78">
        <v>34785</v>
      </c>
      <c r="G11" s="101">
        <f t="shared" si="1"/>
        <v>90.09942134669957</v>
      </c>
      <c r="H11" s="101">
        <f t="shared" si="2"/>
        <v>74.82246188089363</v>
      </c>
      <c r="I11" s="118">
        <f t="shared" si="2"/>
        <v>16.955668790613775</v>
      </c>
    </row>
    <row r="12" spans="2:4" ht="15">
      <c r="B12" s="53"/>
      <c r="C12" s="53"/>
      <c r="D12" s="53"/>
    </row>
    <row r="13" spans="2:4" ht="15">
      <c r="B13" s="53"/>
      <c r="C13" s="53"/>
      <c r="D13" s="53"/>
    </row>
    <row r="14" spans="2:4" ht="15">
      <c r="B14" s="53"/>
      <c r="C14" s="53"/>
      <c r="D14" s="53"/>
    </row>
    <row r="16" ht="15">
      <c r="D16" s="53"/>
    </row>
    <row r="17" ht="15">
      <c r="J17" s="53"/>
    </row>
    <row r="18" ht="15">
      <c r="J18" s="53"/>
    </row>
    <row r="19" ht="15">
      <c r="J19" s="53"/>
    </row>
    <row r="20" ht="15">
      <c r="J20" s="53"/>
    </row>
    <row r="21" ht="15">
      <c r="J21" s="53"/>
    </row>
    <row r="22" ht="15">
      <c r="J22" s="53"/>
    </row>
    <row r="24" ht="1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1" t="s">
        <v>206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30">
      <c r="A5" s="114" t="s">
        <v>19</v>
      </c>
      <c r="B5" s="96">
        <v>7563918</v>
      </c>
      <c r="C5" s="97">
        <f aca="true" t="shared" si="0" ref="C5:C10">D5+E5</f>
        <v>4277113</v>
      </c>
      <c r="D5" s="115">
        <v>3407789</v>
      </c>
      <c r="E5" s="115">
        <v>869324</v>
      </c>
      <c r="F5" s="115">
        <v>3286805</v>
      </c>
      <c r="G5" s="98">
        <f aca="true" t="shared" si="1" ref="G5:G10">C5/B5*100</f>
        <v>56.54626345764192</v>
      </c>
      <c r="H5" s="98">
        <f>+D5/B5*100</f>
        <v>45.05322506140336</v>
      </c>
      <c r="I5" s="99">
        <f>+E5/C5*100</f>
        <v>20.325018300895955</v>
      </c>
    </row>
    <row r="6" spans="1:9" ht="15">
      <c r="A6" s="116" t="s">
        <v>114</v>
      </c>
      <c r="B6" s="117">
        <v>2699038</v>
      </c>
      <c r="C6" s="78">
        <f>D6+E6</f>
        <v>1625562</v>
      </c>
      <c r="D6" s="78">
        <v>1333508</v>
      </c>
      <c r="E6" s="78">
        <v>292054</v>
      </c>
      <c r="F6" s="78">
        <v>1073475</v>
      </c>
      <c r="G6" s="101">
        <f t="shared" si="1"/>
        <v>60.22745882051309</v>
      </c>
      <c r="H6" s="101">
        <f aca="true" t="shared" si="2" ref="H6:I10">+D6/B6*100</f>
        <v>49.40678864098986</v>
      </c>
      <c r="I6" s="118">
        <f t="shared" si="2"/>
        <v>17.96634025647745</v>
      </c>
    </row>
    <row r="7" spans="1:9" ht="15">
      <c r="A7" s="116" t="s">
        <v>62</v>
      </c>
      <c r="B7" s="117">
        <v>1271252</v>
      </c>
      <c r="C7" s="78">
        <f t="shared" si="0"/>
        <v>902666</v>
      </c>
      <c r="D7" s="78">
        <v>730596</v>
      </c>
      <c r="E7" s="78">
        <v>172070</v>
      </c>
      <c r="F7" s="78">
        <v>368586</v>
      </c>
      <c r="G7" s="101">
        <f t="shared" si="1"/>
        <v>71.00606331396135</v>
      </c>
      <c r="H7" s="101">
        <f t="shared" si="2"/>
        <v>57.47058805020563</v>
      </c>
      <c r="I7" s="118">
        <f t="shared" si="2"/>
        <v>19.062421759543398</v>
      </c>
    </row>
    <row r="8" spans="1:9" ht="15">
      <c r="A8" s="116" t="s">
        <v>115</v>
      </c>
      <c r="B8" s="117">
        <v>263083</v>
      </c>
      <c r="C8" s="78">
        <f t="shared" si="0"/>
        <v>191052</v>
      </c>
      <c r="D8" s="78">
        <v>159958</v>
      </c>
      <c r="E8" s="78">
        <v>31094</v>
      </c>
      <c r="F8" s="78">
        <v>72031</v>
      </c>
      <c r="G8" s="101">
        <f t="shared" si="1"/>
        <v>72.62042777374441</v>
      </c>
      <c r="H8" s="101">
        <f t="shared" si="2"/>
        <v>60.801344062520194</v>
      </c>
      <c r="I8" s="118">
        <f t="shared" si="2"/>
        <v>16.275150220882274</v>
      </c>
    </row>
    <row r="9" spans="1:9" ht="15">
      <c r="A9" s="116" t="s">
        <v>116</v>
      </c>
      <c r="B9" s="117">
        <v>2766518</v>
      </c>
      <c r="C9" s="78">
        <f t="shared" si="0"/>
        <v>1376417</v>
      </c>
      <c r="D9" s="78">
        <v>1029140</v>
      </c>
      <c r="E9" s="78">
        <v>347277</v>
      </c>
      <c r="F9" s="78">
        <v>1390101</v>
      </c>
      <c r="G9" s="101">
        <f t="shared" si="1"/>
        <v>49.75268550575127</v>
      </c>
      <c r="H9" s="101">
        <f t="shared" si="2"/>
        <v>37.199830255939055</v>
      </c>
      <c r="I9" s="118">
        <f t="shared" si="2"/>
        <v>25.23050790567103</v>
      </c>
    </row>
    <row r="10" spans="1:9" ht="15">
      <c r="A10" s="116" t="s">
        <v>117</v>
      </c>
      <c r="B10" s="117">
        <v>564027</v>
      </c>
      <c r="C10" s="78">
        <f t="shared" si="0"/>
        <v>181415</v>
      </c>
      <c r="D10" s="78">
        <v>154586</v>
      </c>
      <c r="E10" s="78">
        <v>26829</v>
      </c>
      <c r="F10" s="78">
        <v>382612</v>
      </c>
      <c r="G10" s="101">
        <f t="shared" si="1"/>
        <v>32.16424036437972</v>
      </c>
      <c r="H10" s="101">
        <f t="shared" si="2"/>
        <v>27.407553184510668</v>
      </c>
      <c r="I10" s="118">
        <f t="shared" si="2"/>
        <v>14.788744039908497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2">
      <selection activeCell="E26" sqref="E26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5"/>
      <c r="B2" s="186" t="s">
        <v>9</v>
      </c>
      <c r="C2" s="170" t="s">
        <v>53</v>
      </c>
      <c r="D2" s="170"/>
      <c r="E2" s="170" t="s">
        <v>198</v>
      </c>
      <c r="F2" s="188"/>
      <c r="G2" s="121" t="s">
        <v>170</v>
      </c>
      <c r="H2" s="121" t="s">
        <v>169</v>
      </c>
      <c r="I2" s="10"/>
      <c r="J2" s="10"/>
    </row>
    <row r="3" spans="1:10" ht="15" customHeight="1">
      <c r="A3" s="185"/>
      <c r="B3" s="186"/>
      <c r="C3" s="186" t="s">
        <v>34</v>
      </c>
      <c r="D3" s="186" t="s">
        <v>35</v>
      </c>
      <c r="E3" s="186" t="s">
        <v>37</v>
      </c>
      <c r="F3" s="187" t="s">
        <v>36</v>
      </c>
      <c r="G3" s="122" t="s">
        <v>172</v>
      </c>
      <c r="H3" s="122" t="s">
        <v>65</v>
      </c>
      <c r="I3" s="10"/>
      <c r="J3" s="10"/>
    </row>
    <row r="4" spans="1:10" ht="15">
      <c r="A4" s="185"/>
      <c r="B4" s="186"/>
      <c r="C4" s="186"/>
      <c r="D4" s="186"/>
      <c r="E4" s="186"/>
      <c r="F4" s="187"/>
      <c r="G4" s="123" t="s">
        <v>64</v>
      </c>
      <c r="H4" s="123" t="s">
        <v>64</v>
      </c>
      <c r="I4" s="10"/>
      <c r="J4" s="10"/>
    </row>
    <row r="5" spans="1:8" s="5" customFormat="1" ht="15">
      <c r="A5" s="107" t="s">
        <v>58</v>
      </c>
      <c r="B5" s="108">
        <v>3407789</v>
      </c>
      <c r="C5" s="108">
        <v>1885454</v>
      </c>
      <c r="D5" s="108">
        <v>1522335</v>
      </c>
      <c r="E5" s="90">
        <v>984036</v>
      </c>
      <c r="F5" s="90">
        <v>2423753</v>
      </c>
      <c r="G5" s="113">
        <v>1498985</v>
      </c>
      <c r="H5" s="113">
        <v>1908804</v>
      </c>
    </row>
    <row r="6" spans="1:8" ht="15" customHeight="1">
      <c r="A6" s="119" t="s">
        <v>75</v>
      </c>
      <c r="B6" s="79">
        <v>221205</v>
      </c>
      <c r="C6" s="79">
        <v>105127</v>
      </c>
      <c r="D6" s="79">
        <v>116078</v>
      </c>
      <c r="E6" s="79">
        <v>51470</v>
      </c>
      <c r="F6" s="79">
        <v>169735</v>
      </c>
      <c r="G6" s="79">
        <v>87639</v>
      </c>
      <c r="H6" s="79">
        <v>133566</v>
      </c>
    </row>
    <row r="7" spans="1:8" ht="15" customHeight="1">
      <c r="A7" s="120" t="s">
        <v>39</v>
      </c>
      <c r="B7" s="79">
        <v>538852</v>
      </c>
      <c r="C7" s="79">
        <v>299032</v>
      </c>
      <c r="D7" s="79">
        <v>239820</v>
      </c>
      <c r="E7" s="79">
        <v>157383</v>
      </c>
      <c r="F7" s="79">
        <v>381469</v>
      </c>
      <c r="G7" s="79">
        <v>199984</v>
      </c>
      <c r="H7" s="79">
        <v>338869</v>
      </c>
    </row>
    <row r="8" spans="1:8" ht="15" customHeight="1">
      <c r="A8" s="120" t="s">
        <v>40</v>
      </c>
      <c r="B8" s="79">
        <v>560941</v>
      </c>
      <c r="C8" s="79">
        <v>323684</v>
      </c>
      <c r="D8" s="79">
        <v>237257</v>
      </c>
      <c r="E8" s="79">
        <v>178305</v>
      </c>
      <c r="F8" s="79">
        <v>382636</v>
      </c>
      <c r="G8" s="79">
        <v>199099</v>
      </c>
      <c r="H8" s="79">
        <v>361842</v>
      </c>
    </row>
    <row r="9" spans="1:8" ht="16.5" customHeight="1">
      <c r="A9" s="120" t="s">
        <v>52</v>
      </c>
      <c r="B9" s="79">
        <v>587174</v>
      </c>
      <c r="C9" s="79">
        <v>338072</v>
      </c>
      <c r="D9" s="79">
        <v>249102</v>
      </c>
      <c r="E9" s="79">
        <v>184779</v>
      </c>
      <c r="F9" s="79">
        <v>402395</v>
      </c>
      <c r="G9" s="79">
        <v>250382</v>
      </c>
      <c r="H9" s="79">
        <v>336792</v>
      </c>
    </row>
    <row r="10" spans="1:8" ht="16.5" customHeight="1">
      <c r="A10" s="120" t="s">
        <v>41</v>
      </c>
      <c r="B10" s="79">
        <v>508436</v>
      </c>
      <c r="C10" s="79">
        <v>307824</v>
      </c>
      <c r="D10" s="79">
        <v>200613</v>
      </c>
      <c r="E10" s="79">
        <v>145352</v>
      </c>
      <c r="F10" s="79">
        <v>363084</v>
      </c>
      <c r="G10" s="79">
        <v>235009</v>
      </c>
      <c r="H10" s="79">
        <v>273427</v>
      </c>
    </row>
    <row r="11" spans="1:8" ht="16.5" customHeight="1">
      <c r="A11" s="120" t="s">
        <v>42</v>
      </c>
      <c r="B11" s="79">
        <v>298888</v>
      </c>
      <c r="C11" s="79">
        <v>157717</v>
      </c>
      <c r="D11" s="79">
        <v>141171</v>
      </c>
      <c r="E11" s="79">
        <v>99022</v>
      </c>
      <c r="F11" s="79">
        <v>199866</v>
      </c>
      <c r="G11" s="79">
        <v>151985</v>
      </c>
      <c r="H11" s="79">
        <v>146903</v>
      </c>
    </row>
    <row r="12" spans="1:8" ht="16.5" customHeight="1">
      <c r="A12" s="120" t="s">
        <v>43</v>
      </c>
      <c r="B12" s="79">
        <v>232983</v>
      </c>
      <c r="C12" s="79">
        <v>106860</v>
      </c>
      <c r="D12" s="79">
        <v>126122</v>
      </c>
      <c r="E12" s="79">
        <v>72052</v>
      </c>
      <c r="F12" s="79">
        <v>160931</v>
      </c>
      <c r="G12" s="79">
        <v>122303</v>
      </c>
      <c r="H12" s="79">
        <v>110680</v>
      </c>
    </row>
    <row r="13" spans="1:8" ht="16.5" customHeight="1">
      <c r="A13" s="120" t="s">
        <v>44</v>
      </c>
      <c r="B13" s="79">
        <v>173030</v>
      </c>
      <c r="C13" s="79">
        <v>89226</v>
      </c>
      <c r="D13" s="79">
        <v>83804</v>
      </c>
      <c r="E13" s="79">
        <v>40254</v>
      </c>
      <c r="F13" s="79">
        <v>132776</v>
      </c>
      <c r="G13" s="79">
        <v>91095</v>
      </c>
      <c r="H13" s="79">
        <v>81935</v>
      </c>
    </row>
    <row r="14" spans="1:8" ht="16.5" customHeight="1">
      <c r="A14" s="120" t="s">
        <v>45</v>
      </c>
      <c r="B14" s="79">
        <v>130304</v>
      </c>
      <c r="C14" s="79">
        <v>73435</v>
      </c>
      <c r="D14" s="79">
        <v>56870</v>
      </c>
      <c r="E14" s="79">
        <v>23385</v>
      </c>
      <c r="F14" s="79">
        <v>106919</v>
      </c>
      <c r="G14" s="79">
        <v>75795</v>
      </c>
      <c r="H14" s="79">
        <v>54509</v>
      </c>
    </row>
    <row r="15" spans="1:8" ht="16.5" customHeight="1">
      <c r="A15" s="120" t="s">
        <v>46</v>
      </c>
      <c r="B15" s="79">
        <v>100417</v>
      </c>
      <c r="C15" s="79">
        <v>48314</v>
      </c>
      <c r="D15" s="79">
        <v>52103</v>
      </c>
      <c r="E15" s="79">
        <v>18810</v>
      </c>
      <c r="F15" s="79">
        <v>81607</v>
      </c>
      <c r="G15" s="79">
        <v>58886</v>
      </c>
      <c r="H15" s="79">
        <v>41531</v>
      </c>
    </row>
    <row r="16" spans="1:8" ht="16.5" customHeight="1">
      <c r="A16" s="120" t="s">
        <v>47</v>
      </c>
      <c r="B16" s="79">
        <v>34989</v>
      </c>
      <c r="C16" s="79">
        <v>22009</v>
      </c>
      <c r="D16" s="79">
        <v>12980</v>
      </c>
      <c r="E16" s="79">
        <v>8018</v>
      </c>
      <c r="F16" s="79">
        <v>26971</v>
      </c>
      <c r="G16" s="79">
        <v>14935</v>
      </c>
      <c r="H16" s="79">
        <v>20054</v>
      </c>
    </row>
    <row r="17" spans="1:8" ht="16.5" customHeight="1">
      <c r="A17" s="120" t="s">
        <v>48</v>
      </c>
      <c r="B17" s="79">
        <v>15185</v>
      </c>
      <c r="C17" s="79">
        <v>13334</v>
      </c>
      <c r="D17" s="79">
        <v>1851</v>
      </c>
      <c r="E17" s="79">
        <v>3498</v>
      </c>
      <c r="F17" s="79">
        <v>11687</v>
      </c>
      <c r="G17" s="79">
        <v>9514</v>
      </c>
      <c r="H17" s="79">
        <v>5670</v>
      </c>
    </row>
    <row r="18" spans="1:8" ht="16.5" customHeight="1">
      <c r="A18" s="120" t="s">
        <v>49</v>
      </c>
      <c r="B18" s="79">
        <v>5383</v>
      </c>
      <c r="C18" s="79">
        <v>820</v>
      </c>
      <c r="D18" s="79">
        <v>4564</v>
      </c>
      <c r="E18" s="79">
        <v>1706</v>
      </c>
      <c r="F18" s="79">
        <v>3677</v>
      </c>
      <c r="G18" s="79">
        <v>2358</v>
      </c>
      <c r="H18" s="79">
        <v>3026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5">
      <c r="A21" s="169"/>
      <c r="B21" s="186" t="s">
        <v>9</v>
      </c>
      <c r="C21" s="189" t="s">
        <v>53</v>
      </c>
      <c r="D21" s="189"/>
      <c r="E21" s="189" t="s">
        <v>198</v>
      </c>
      <c r="F21" s="189"/>
      <c r="G21" s="124" t="s">
        <v>170</v>
      </c>
      <c r="H21" s="121" t="s">
        <v>169</v>
      </c>
    </row>
    <row r="22" spans="1:8" ht="15">
      <c r="A22" s="169"/>
      <c r="B22" s="186"/>
      <c r="C22" s="186" t="s">
        <v>34</v>
      </c>
      <c r="D22" s="186" t="s">
        <v>35</v>
      </c>
      <c r="E22" s="186" t="s">
        <v>37</v>
      </c>
      <c r="F22" s="186" t="s">
        <v>36</v>
      </c>
      <c r="G22" s="125" t="s">
        <v>172</v>
      </c>
      <c r="H22" s="122" t="s">
        <v>65</v>
      </c>
    </row>
    <row r="23" spans="1:8" ht="15">
      <c r="A23" s="169"/>
      <c r="B23" s="186"/>
      <c r="C23" s="186"/>
      <c r="D23" s="186"/>
      <c r="E23" s="186"/>
      <c r="F23" s="186"/>
      <c r="G23" s="126" t="s">
        <v>64</v>
      </c>
      <c r="H23" s="123" t="s">
        <v>64</v>
      </c>
    </row>
    <row r="24" spans="1:8" ht="15">
      <c r="A24" s="116" t="s">
        <v>161</v>
      </c>
      <c r="B24" s="90">
        <v>3407789</v>
      </c>
      <c r="C24" s="90">
        <v>1885454</v>
      </c>
      <c r="D24" s="90">
        <v>1522335</v>
      </c>
      <c r="E24" s="90">
        <v>984036</v>
      </c>
      <c r="F24" s="90">
        <v>2423753</v>
      </c>
      <c r="G24" s="90">
        <v>1498985</v>
      </c>
      <c r="H24" s="90">
        <v>1908804</v>
      </c>
    </row>
    <row r="25" spans="1:10" ht="15">
      <c r="A25" s="116" t="s">
        <v>109</v>
      </c>
      <c r="B25" s="79">
        <v>56506</v>
      </c>
      <c r="C25" s="79">
        <v>36706</v>
      </c>
      <c r="D25" s="79">
        <v>19800</v>
      </c>
      <c r="E25" s="79">
        <v>46907</v>
      </c>
      <c r="F25" s="79">
        <v>9600</v>
      </c>
      <c r="G25" s="79">
        <v>7645</v>
      </c>
      <c r="H25" s="79">
        <v>48861</v>
      </c>
      <c r="J25" s="39"/>
    </row>
    <row r="26" spans="1:10" ht="15">
      <c r="A26" s="116" t="s">
        <v>16</v>
      </c>
      <c r="B26" s="79">
        <v>198952</v>
      </c>
      <c r="C26" s="79">
        <v>113592</v>
      </c>
      <c r="D26" s="79">
        <v>85361</v>
      </c>
      <c r="E26" s="79">
        <v>118306</v>
      </c>
      <c r="F26" s="79">
        <v>80646</v>
      </c>
      <c r="G26" s="79">
        <v>39345</v>
      </c>
      <c r="H26" s="79">
        <v>159607</v>
      </c>
      <c r="J26" s="39"/>
    </row>
    <row r="27" spans="1:10" ht="15">
      <c r="A27" s="127" t="s">
        <v>118</v>
      </c>
      <c r="B27" s="79">
        <v>46706</v>
      </c>
      <c r="C27" s="79">
        <v>32725</v>
      </c>
      <c r="D27" s="79">
        <v>13982</v>
      </c>
      <c r="E27" s="79">
        <v>43640</v>
      </c>
      <c r="F27" s="79">
        <v>3066</v>
      </c>
      <c r="G27" s="79">
        <v>6815</v>
      </c>
      <c r="H27" s="79">
        <v>39891</v>
      </c>
      <c r="J27" s="39"/>
    </row>
    <row r="28" spans="1:10" ht="15">
      <c r="A28" s="116" t="s">
        <v>119</v>
      </c>
      <c r="B28" s="79">
        <v>27822</v>
      </c>
      <c r="C28" s="79">
        <v>13307</v>
      </c>
      <c r="D28" s="79">
        <v>14514</v>
      </c>
      <c r="E28" s="79">
        <v>18960</v>
      </c>
      <c r="F28" s="79">
        <v>8862</v>
      </c>
      <c r="G28" s="128">
        <v>2730</v>
      </c>
      <c r="H28" s="79">
        <v>25092</v>
      </c>
      <c r="J28" s="39"/>
    </row>
    <row r="29" spans="1:10" ht="15">
      <c r="A29" s="116" t="s">
        <v>38</v>
      </c>
      <c r="B29" s="79">
        <v>533639</v>
      </c>
      <c r="C29" s="79">
        <v>247939</v>
      </c>
      <c r="D29" s="79">
        <v>285700</v>
      </c>
      <c r="E29" s="79">
        <v>216897</v>
      </c>
      <c r="F29" s="79">
        <v>316742</v>
      </c>
      <c r="G29" s="79">
        <v>171166</v>
      </c>
      <c r="H29" s="79">
        <v>362473</v>
      </c>
      <c r="J29" s="39"/>
    </row>
    <row r="30" spans="1:10" ht="15">
      <c r="A30" s="116" t="s">
        <v>178</v>
      </c>
      <c r="B30" s="79">
        <v>150058</v>
      </c>
      <c r="C30" s="79">
        <v>84051</v>
      </c>
      <c r="D30" s="79">
        <v>66007</v>
      </c>
      <c r="E30" s="79">
        <v>25020</v>
      </c>
      <c r="F30" s="79">
        <v>125038</v>
      </c>
      <c r="G30" s="79">
        <v>15601</v>
      </c>
      <c r="H30" s="79">
        <v>134457</v>
      </c>
      <c r="J30" s="39"/>
    </row>
    <row r="31" spans="1:10" ht="15">
      <c r="A31" s="116" t="s">
        <v>51</v>
      </c>
      <c r="B31" s="79">
        <v>254349</v>
      </c>
      <c r="C31" s="79">
        <v>196894</v>
      </c>
      <c r="D31" s="79">
        <v>57455</v>
      </c>
      <c r="E31" s="79">
        <v>91851</v>
      </c>
      <c r="F31" s="79">
        <v>162499</v>
      </c>
      <c r="G31" s="79">
        <v>94111</v>
      </c>
      <c r="H31" s="79">
        <v>160238</v>
      </c>
      <c r="J31" s="39"/>
    </row>
    <row r="32" spans="1:10" ht="15">
      <c r="A32" s="114" t="s">
        <v>183</v>
      </c>
      <c r="B32" s="79">
        <v>86975</v>
      </c>
      <c r="C32" s="79">
        <v>80344</v>
      </c>
      <c r="D32" s="79">
        <v>6631</v>
      </c>
      <c r="E32" s="79">
        <v>48197</v>
      </c>
      <c r="F32" s="79">
        <v>38778</v>
      </c>
      <c r="G32" s="79">
        <v>19890</v>
      </c>
      <c r="H32" s="79">
        <v>67085</v>
      </c>
      <c r="J32" s="39"/>
    </row>
    <row r="33" spans="1:10" ht="15">
      <c r="A33" s="116" t="s">
        <v>50</v>
      </c>
      <c r="B33" s="79">
        <v>2052781</v>
      </c>
      <c r="C33" s="79">
        <v>1079896</v>
      </c>
      <c r="D33" s="79">
        <v>972885</v>
      </c>
      <c r="E33" s="79">
        <v>374258</v>
      </c>
      <c r="F33" s="79">
        <v>1678523</v>
      </c>
      <c r="G33" s="79">
        <v>1141681</v>
      </c>
      <c r="H33" s="79">
        <v>911101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9" t="s">
        <v>170</v>
      </c>
      <c r="H3" s="129" t="s">
        <v>169</v>
      </c>
    </row>
    <row r="4" spans="1:8" ht="1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30" t="s">
        <v>172</v>
      </c>
      <c r="H4" s="130" t="s">
        <v>65</v>
      </c>
    </row>
    <row r="5" spans="1:8" ht="15">
      <c r="A5" s="190"/>
      <c r="B5" s="191"/>
      <c r="C5" s="192"/>
      <c r="D5" s="192"/>
      <c r="E5" s="192"/>
      <c r="F5" s="192"/>
      <c r="G5" s="131" t="s">
        <v>64</v>
      </c>
      <c r="H5" s="131" t="s">
        <v>64</v>
      </c>
    </row>
    <row r="6" spans="1:8" ht="15">
      <c r="A6" s="116" t="s">
        <v>15</v>
      </c>
      <c r="B6" s="79">
        <v>3407789</v>
      </c>
      <c r="C6" s="79">
        <v>1885454</v>
      </c>
      <c r="D6" s="79">
        <v>1522335</v>
      </c>
      <c r="E6" s="79">
        <v>984036</v>
      </c>
      <c r="F6" s="79">
        <v>2423753</v>
      </c>
      <c r="G6" s="79">
        <v>1498985</v>
      </c>
      <c r="H6" s="79">
        <v>1908804</v>
      </c>
    </row>
    <row r="7" spans="1:8" ht="15">
      <c r="A7" s="132" t="s">
        <v>61</v>
      </c>
      <c r="B7" s="79">
        <v>1622792</v>
      </c>
      <c r="C7" s="79">
        <v>880071</v>
      </c>
      <c r="D7" s="79">
        <v>742721</v>
      </c>
      <c r="E7" s="79">
        <v>255635</v>
      </c>
      <c r="F7" s="79">
        <v>1367156</v>
      </c>
      <c r="G7" s="79">
        <v>867346</v>
      </c>
      <c r="H7" s="79">
        <v>755445</v>
      </c>
    </row>
    <row r="8" spans="1:8" ht="15">
      <c r="A8" s="132" t="s">
        <v>56</v>
      </c>
      <c r="B8" s="79">
        <v>967481</v>
      </c>
      <c r="C8" s="79">
        <v>540754</v>
      </c>
      <c r="D8" s="79">
        <v>426727</v>
      </c>
      <c r="E8" s="79">
        <v>266116</v>
      </c>
      <c r="F8" s="79">
        <v>701365</v>
      </c>
      <c r="G8" s="79">
        <v>447831</v>
      </c>
      <c r="H8" s="79">
        <v>519650</v>
      </c>
    </row>
    <row r="9" spans="1:8" ht="15">
      <c r="A9" s="132" t="s">
        <v>101</v>
      </c>
      <c r="B9" s="79">
        <v>223014</v>
      </c>
      <c r="C9" s="79">
        <v>119172</v>
      </c>
      <c r="D9" s="79">
        <v>103842</v>
      </c>
      <c r="E9" s="79">
        <v>92432</v>
      </c>
      <c r="F9" s="79">
        <v>130582</v>
      </c>
      <c r="G9" s="79">
        <v>72636</v>
      </c>
      <c r="H9" s="79">
        <v>150377</v>
      </c>
    </row>
    <row r="10" spans="1:8" ht="15">
      <c r="A10" s="132" t="s">
        <v>57</v>
      </c>
      <c r="B10" s="79">
        <v>331626</v>
      </c>
      <c r="C10" s="79">
        <v>186988</v>
      </c>
      <c r="D10" s="79">
        <v>144638</v>
      </c>
      <c r="E10" s="79">
        <v>163229</v>
      </c>
      <c r="F10" s="79">
        <v>168397</v>
      </c>
      <c r="G10" s="79">
        <v>86473</v>
      </c>
      <c r="H10" s="79">
        <v>245153</v>
      </c>
    </row>
    <row r="11" spans="1:8" ht="15">
      <c r="A11" s="132" t="s">
        <v>102</v>
      </c>
      <c r="B11" s="79">
        <v>262876</v>
      </c>
      <c r="C11" s="79">
        <v>158469</v>
      </c>
      <c r="D11" s="79">
        <v>104407</v>
      </c>
      <c r="E11" s="79">
        <v>206622</v>
      </c>
      <c r="F11" s="79">
        <v>56253</v>
      </c>
      <c r="G11" s="79">
        <v>24698</v>
      </c>
      <c r="H11" s="79">
        <v>238178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9"/>
      <c r="C16" s="39"/>
      <c r="D16" s="39"/>
      <c r="E16" s="39"/>
      <c r="F16" s="39"/>
      <c r="G16" s="39"/>
      <c r="H16" s="39"/>
    </row>
    <row r="17" ht="15">
      <c r="E17" s="2"/>
    </row>
    <row r="18" spans="2:11" ht="15">
      <c r="B18" s="39"/>
      <c r="C18" s="39"/>
      <c r="D18" s="39"/>
      <c r="E18" s="39"/>
      <c r="F18" s="39"/>
      <c r="G18" s="39"/>
      <c r="H18" s="39"/>
      <c r="K18" s="39"/>
    </row>
    <row r="19" spans="2:11" ht="15">
      <c r="B19" s="39"/>
      <c r="C19" s="39"/>
      <c r="D19" s="39"/>
      <c r="E19" s="39"/>
      <c r="F19" s="39"/>
      <c r="G19" s="39"/>
      <c r="H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K20" s="39"/>
    </row>
    <row r="21" spans="2:11" ht="15">
      <c r="B21" s="39"/>
      <c r="C21" s="39"/>
      <c r="D21" s="39"/>
      <c r="E21" s="39"/>
      <c r="F21" s="39"/>
      <c r="G21" s="39"/>
      <c r="H21" s="39"/>
      <c r="K21" s="39"/>
    </row>
    <row r="22" spans="2:11" ht="15">
      <c r="B22" s="39"/>
      <c r="C22" s="39"/>
      <c r="D22" s="39"/>
      <c r="E22" s="39"/>
      <c r="F22" s="39"/>
      <c r="G22" s="39"/>
      <c r="H22" s="39"/>
      <c r="K22" s="39"/>
    </row>
    <row r="23" spans="2:8" ht="15">
      <c r="B23" s="39"/>
      <c r="C23" s="39"/>
      <c r="D23" s="39"/>
      <c r="E23" s="39"/>
      <c r="F23" s="39"/>
      <c r="H23" s="39"/>
    </row>
    <row r="24" ht="15">
      <c r="K24" s="39"/>
    </row>
    <row r="25" spans="2:10" ht="1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tabSelected="1" zoomScaleSheetLayoutView="100" zoomScalePageLayoutView="0" workbookViewId="0" topLeftCell="A1">
      <selection activeCell="K10" sqref="K10"/>
    </sheetView>
  </sheetViews>
  <sheetFormatPr defaultColWidth="11.421875" defaultRowHeight="15"/>
  <cols>
    <col min="1" max="1" width="35.28125" style="70" customWidth="1"/>
    <col min="2" max="6" width="10.57421875" style="70" customWidth="1"/>
    <col min="7" max="7" width="13.8515625" style="70" customWidth="1"/>
    <col min="8" max="8" width="16.421875" style="70" customWidth="1"/>
    <col min="9" max="16384" width="11.421875" style="70" customWidth="1"/>
  </cols>
  <sheetData>
    <row r="1" ht="15.75">
      <c r="A1" s="69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8" t="s">
        <v>170</v>
      </c>
      <c r="H2" s="138" t="s">
        <v>169</v>
      </c>
      <c r="I2" s="71"/>
      <c r="J2" s="71"/>
    </row>
    <row r="3" spans="1:10" ht="1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9" t="s">
        <v>172</v>
      </c>
      <c r="H3" s="139" t="s">
        <v>65</v>
      </c>
      <c r="I3" s="71"/>
      <c r="J3" s="71"/>
    </row>
    <row r="4" spans="1:8" ht="15">
      <c r="A4" s="195"/>
      <c r="B4" s="196"/>
      <c r="C4" s="196"/>
      <c r="D4" s="196"/>
      <c r="E4" s="196"/>
      <c r="F4" s="196"/>
      <c r="G4" s="140" t="s">
        <v>64</v>
      </c>
      <c r="H4" s="140" t="s">
        <v>64</v>
      </c>
    </row>
    <row r="5" spans="1:8" ht="15">
      <c r="A5" s="133" t="s">
        <v>15</v>
      </c>
      <c r="B5" s="134">
        <v>3407789</v>
      </c>
      <c r="C5" s="134">
        <v>1885454</v>
      </c>
      <c r="D5" s="134">
        <v>1522335</v>
      </c>
      <c r="E5" s="134">
        <v>984036</v>
      </c>
      <c r="F5" s="134">
        <v>2423753</v>
      </c>
      <c r="G5" s="134">
        <v>1498985</v>
      </c>
      <c r="H5" s="134">
        <v>1908804</v>
      </c>
    </row>
    <row r="6" spans="1:8" ht="17.25" customHeight="1">
      <c r="A6" s="133" t="s">
        <v>17</v>
      </c>
      <c r="B6" s="135">
        <v>1469707</v>
      </c>
      <c r="C6" s="135">
        <v>680089</v>
      </c>
      <c r="D6" s="135">
        <v>789618</v>
      </c>
      <c r="E6" s="135">
        <v>123524</v>
      </c>
      <c r="F6" s="135">
        <v>1346182</v>
      </c>
      <c r="G6" s="135">
        <v>915159</v>
      </c>
      <c r="H6" s="135">
        <v>554548</v>
      </c>
    </row>
    <row r="7" spans="1:8" ht="17.25" customHeight="1">
      <c r="A7" s="133" t="s">
        <v>18</v>
      </c>
      <c r="B7" s="135">
        <v>54140.48</v>
      </c>
      <c r="C7" s="135">
        <v>50040.8</v>
      </c>
      <c r="D7" s="135">
        <v>4099.68</v>
      </c>
      <c r="E7" s="135">
        <v>1515.71</v>
      </c>
      <c r="F7" s="135">
        <v>52624.7</v>
      </c>
      <c r="G7" s="135">
        <v>26051.7</v>
      </c>
      <c r="H7" s="135">
        <v>28088.8</v>
      </c>
    </row>
    <row r="8" spans="1:8" ht="17.25" customHeight="1">
      <c r="A8" s="133" t="s">
        <v>20</v>
      </c>
      <c r="B8" s="135">
        <v>148698.3</v>
      </c>
      <c r="C8" s="135">
        <v>81749.6</v>
      </c>
      <c r="D8" s="135">
        <v>66948.7</v>
      </c>
      <c r="E8" s="135">
        <v>65942.2</v>
      </c>
      <c r="F8" s="135">
        <v>82756</v>
      </c>
      <c r="G8" s="135">
        <v>47315.5</v>
      </c>
      <c r="H8" s="135">
        <v>101383</v>
      </c>
    </row>
    <row r="9" spans="1:8" ht="17.25" customHeight="1">
      <c r="A9" s="136" t="s">
        <v>21</v>
      </c>
      <c r="B9" s="135">
        <v>4709.9824</v>
      </c>
      <c r="C9" s="135">
        <v>3742.25</v>
      </c>
      <c r="D9" s="135">
        <v>967.7324</v>
      </c>
      <c r="E9" s="135">
        <v>4166.35</v>
      </c>
      <c r="F9" s="135">
        <v>543.6389</v>
      </c>
      <c r="G9" s="135">
        <v>737.0349</v>
      </c>
      <c r="H9" s="135">
        <v>3972.95</v>
      </c>
    </row>
    <row r="10" spans="1:8" ht="17.25" customHeight="1">
      <c r="A10" s="133" t="s">
        <v>22</v>
      </c>
      <c r="B10" s="135">
        <v>4080.9846</v>
      </c>
      <c r="C10" s="135">
        <v>578.9246</v>
      </c>
      <c r="D10" s="135">
        <v>3502.06</v>
      </c>
      <c r="E10" s="135">
        <v>1413.28</v>
      </c>
      <c r="F10" s="135">
        <v>2667.71</v>
      </c>
      <c r="G10" s="135">
        <v>2375.11</v>
      </c>
      <c r="H10" s="135">
        <v>1705.88</v>
      </c>
    </row>
    <row r="11" spans="1:8" ht="17.25" customHeight="1">
      <c r="A11" s="133" t="s">
        <v>23</v>
      </c>
      <c r="B11" s="135">
        <v>453807.1</v>
      </c>
      <c r="C11" s="135">
        <v>359845</v>
      </c>
      <c r="D11" s="135">
        <v>93962.1</v>
      </c>
      <c r="E11" s="135">
        <v>130552</v>
      </c>
      <c r="F11" s="135">
        <v>323255</v>
      </c>
      <c r="G11" s="135">
        <v>192376</v>
      </c>
      <c r="H11" s="135">
        <v>261432</v>
      </c>
    </row>
    <row r="12" spans="1:8" ht="17.25" customHeight="1">
      <c r="A12" s="137" t="s">
        <v>24</v>
      </c>
      <c r="B12" s="135">
        <v>394657</v>
      </c>
      <c r="C12" s="135">
        <v>163264</v>
      </c>
      <c r="D12" s="135">
        <v>231393</v>
      </c>
      <c r="E12" s="135">
        <v>161938</v>
      </c>
      <c r="F12" s="135">
        <v>232719</v>
      </c>
      <c r="G12" s="135">
        <v>152686</v>
      </c>
      <c r="H12" s="135">
        <v>241971</v>
      </c>
    </row>
    <row r="13" spans="1:8" ht="17.25" customHeight="1">
      <c r="A13" s="133" t="s">
        <v>25</v>
      </c>
      <c r="B13" s="135">
        <v>157030.76</v>
      </c>
      <c r="C13" s="135">
        <v>150417</v>
      </c>
      <c r="D13" s="135">
        <v>6613.76</v>
      </c>
      <c r="E13" s="135">
        <v>63551.9</v>
      </c>
      <c r="F13" s="135">
        <v>93479.4</v>
      </c>
      <c r="G13" s="135">
        <v>40683.3</v>
      </c>
      <c r="H13" s="135">
        <v>116348</v>
      </c>
    </row>
    <row r="14" spans="1:8" ht="17.25" customHeight="1">
      <c r="A14" s="133" t="s">
        <v>26</v>
      </c>
      <c r="B14" s="135">
        <v>76400.1</v>
      </c>
      <c r="C14" s="135">
        <v>40376.3</v>
      </c>
      <c r="D14" s="135">
        <v>36023.8</v>
      </c>
      <c r="E14" s="135">
        <v>34044.3</v>
      </c>
      <c r="F14" s="135">
        <v>42355.8</v>
      </c>
      <c r="G14" s="135">
        <v>11653.1</v>
      </c>
      <c r="H14" s="135">
        <v>64747</v>
      </c>
    </row>
    <row r="15" spans="1:8" ht="17.25" customHeight="1">
      <c r="A15" s="133" t="s">
        <v>27</v>
      </c>
      <c r="B15" s="135">
        <v>12809.650000000001</v>
      </c>
      <c r="C15" s="135">
        <v>9917.04</v>
      </c>
      <c r="D15" s="135">
        <v>2892.61</v>
      </c>
      <c r="E15" s="135">
        <v>12568.6</v>
      </c>
      <c r="F15" s="135">
        <v>241.0515</v>
      </c>
      <c r="G15" s="135"/>
      <c r="H15" s="135">
        <v>12809.6</v>
      </c>
    </row>
    <row r="16" spans="1:8" ht="17.25" customHeight="1">
      <c r="A16" s="133" t="s">
        <v>28</v>
      </c>
      <c r="B16" s="135">
        <v>34750</v>
      </c>
      <c r="C16" s="135">
        <v>21353.1</v>
      </c>
      <c r="D16" s="135">
        <v>13396.9</v>
      </c>
      <c r="E16" s="135">
        <v>19915.7</v>
      </c>
      <c r="F16" s="135">
        <v>14834.3</v>
      </c>
      <c r="G16" s="135">
        <v>2570.91</v>
      </c>
      <c r="H16" s="135">
        <v>32179</v>
      </c>
    </row>
    <row r="17" spans="1:8" ht="17.25" customHeight="1">
      <c r="A17" s="133" t="s">
        <v>29</v>
      </c>
      <c r="B17" s="135">
        <v>1188.8828</v>
      </c>
      <c r="C17" s="135">
        <v>778.0289</v>
      </c>
      <c r="D17" s="135">
        <v>410.8539</v>
      </c>
      <c r="E17" s="135">
        <v>1188.88</v>
      </c>
      <c r="F17" s="135"/>
      <c r="G17" s="135">
        <v>347.5211</v>
      </c>
      <c r="H17" s="135">
        <v>841.3617</v>
      </c>
    </row>
    <row r="18" spans="1:8" ht="17.25" customHeight="1">
      <c r="A18" s="136" t="s">
        <v>0</v>
      </c>
      <c r="B18" s="135">
        <v>22810.36</v>
      </c>
      <c r="C18" s="135">
        <v>15367.3</v>
      </c>
      <c r="D18" s="135">
        <v>7443.06</v>
      </c>
      <c r="E18" s="135">
        <v>17469.9</v>
      </c>
      <c r="F18" s="135">
        <v>5340.53</v>
      </c>
      <c r="G18" s="135">
        <v>2328.28</v>
      </c>
      <c r="H18" s="135">
        <v>20482.1</v>
      </c>
    </row>
    <row r="19" spans="1:8" ht="17.25" customHeight="1">
      <c r="A19" s="136" t="s">
        <v>1</v>
      </c>
      <c r="B19" s="135">
        <v>73221.5</v>
      </c>
      <c r="C19" s="135">
        <v>53647.8</v>
      </c>
      <c r="D19" s="135">
        <v>19573.7</v>
      </c>
      <c r="E19" s="135">
        <v>28744.2</v>
      </c>
      <c r="F19" s="135">
        <v>44477.2</v>
      </c>
      <c r="G19" s="135">
        <v>17014.6</v>
      </c>
      <c r="H19" s="135">
        <v>56206.8</v>
      </c>
    </row>
    <row r="20" spans="1:8" ht="17.25" customHeight="1">
      <c r="A20" s="133" t="s">
        <v>2</v>
      </c>
      <c r="B20" s="135">
        <v>55853.100000000006</v>
      </c>
      <c r="C20" s="135">
        <v>43957.9</v>
      </c>
      <c r="D20" s="135">
        <v>11895.2</v>
      </c>
      <c r="E20" s="135">
        <v>36994.5</v>
      </c>
      <c r="F20" s="135">
        <v>18858.6</v>
      </c>
      <c r="G20" s="135">
        <v>10531.5</v>
      </c>
      <c r="H20" s="135">
        <v>45321.6</v>
      </c>
    </row>
    <row r="21" spans="1:8" ht="17.25" customHeight="1">
      <c r="A21" s="133" t="s">
        <v>3</v>
      </c>
      <c r="B21" s="135">
        <v>109464.1</v>
      </c>
      <c r="C21" s="135">
        <v>52731.2</v>
      </c>
      <c r="D21" s="135">
        <v>56732.9</v>
      </c>
      <c r="E21" s="135">
        <v>52843.8</v>
      </c>
      <c r="F21" s="135">
        <v>56620.3</v>
      </c>
      <c r="G21" s="135">
        <v>38737.4</v>
      </c>
      <c r="H21" s="135">
        <v>70726.7</v>
      </c>
    </row>
    <row r="22" spans="1:8" ht="17.25" customHeight="1">
      <c r="A22" s="136" t="s">
        <v>4</v>
      </c>
      <c r="B22" s="135">
        <v>53281.2</v>
      </c>
      <c r="C22" s="135">
        <v>25368.9</v>
      </c>
      <c r="D22" s="135">
        <v>27912.3</v>
      </c>
      <c r="E22" s="135">
        <v>38214.5</v>
      </c>
      <c r="F22" s="135">
        <v>15066.6</v>
      </c>
      <c r="G22" s="135">
        <v>5438.12</v>
      </c>
      <c r="H22" s="135">
        <v>47843</v>
      </c>
    </row>
    <row r="23" spans="1:8" ht="17.25" customHeight="1">
      <c r="A23" s="133" t="s">
        <v>5</v>
      </c>
      <c r="B23" s="135">
        <v>11519.72</v>
      </c>
      <c r="C23" s="135">
        <v>9767.96</v>
      </c>
      <c r="D23" s="135">
        <v>1751.76</v>
      </c>
      <c r="E23" s="135">
        <v>10934</v>
      </c>
      <c r="F23" s="135">
        <v>585.6808</v>
      </c>
      <c r="G23" s="135">
        <v>585.6808</v>
      </c>
      <c r="H23" s="135">
        <v>10934</v>
      </c>
    </row>
    <row r="24" spans="1:8" ht="17.25" customHeight="1">
      <c r="A24" s="133" t="s">
        <v>6</v>
      </c>
      <c r="B24" s="135">
        <v>103754.9</v>
      </c>
      <c r="C24" s="135">
        <v>57100.9</v>
      </c>
      <c r="D24" s="135">
        <v>46654</v>
      </c>
      <c r="E24" s="135">
        <v>51477.9</v>
      </c>
      <c r="F24" s="135">
        <v>52277</v>
      </c>
      <c r="G24" s="135">
        <v>18023.9</v>
      </c>
      <c r="H24" s="135">
        <v>85730.9</v>
      </c>
    </row>
    <row r="25" spans="1:8" ht="17.25" customHeight="1">
      <c r="A25" s="133" t="s">
        <v>7</v>
      </c>
      <c r="B25" s="135">
        <v>160531.2</v>
      </c>
      <c r="C25" s="135">
        <v>61959.8</v>
      </c>
      <c r="D25" s="135">
        <v>98571.4</v>
      </c>
      <c r="E25" s="135">
        <v>121663</v>
      </c>
      <c r="F25" s="135">
        <v>38868.3</v>
      </c>
      <c r="G25" s="135">
        <v>14370.5</v>
      </c>
      <c r="H25" s="135">
        <v>146161</v>
      </c>
    </row>
    <row r="26" spans="1:8" ht="17.25" customHeight="1">
      <c r="A26" s="137" t="s">
        <v>8</v>
      </c>
      <c r="B26" s="135">
        <v>5372.9</v>
      </c>
      <c r="C26" s="135">
        <v>3401.13</v>
      </c>
      <c r="D26" s="135">
        <v>1971.77</v>
      </c>
      <c r="E26" s="135">
        <v>5372.91</v>
      </c>
      <c r="F26" s="135"/>
      <c r="G26" s="135"/>
      <c r="H26" s="135">
        <v>5372.91</v>
      </c>
    </row>
    <row r="27" spans="1:8" ht="6" customHeight="1">
      <c r="A27" s="72"/>
      <c r="B27" s="73"/>
      <c r="C27" s="73"/>
      <c r="D27" s="73"/>
      <c r="E27" s="73"/>
      <c r="F27" s="73"/>
      <c r="G27" s="73"/>
      <c r="H27" s="73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Admin</cp:lastModifiedBy>
  <cp:lastPrinted>2019-03-12T08:33:58Z</cp:lastPrinted>
  <dcterms:created xsi:type="dcterms:W3CDTF">2016-04-12T14:06:14Z</dcterms:created>
  <dcterms:modified xsi:type="dcterms:W3CDTF">2021-01-11T09:58:52Z</dcterms:modified>
  <cp:category/>
  <cp:version/>
  <cp:contentType/>
  <cp:contentStatus/>
</cp:coreProperties>
</file>