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40" windowWidth="21630" windowHeight="5100" tabRatio="872" activeTab="0"/>
  </bookViews>
  <sheets>
    <sheet name="List Of Tables" sheetId="1" r:id="rId1"/>
    <sheet name="Table 1" sheetId="2" r:id="rId2"/>
    <sheet name="Table2_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5">'Table 6'!$A$1:$I$11</definedName>
    <definedName name="_xlnm.Print_Area" localSheetId="8">'Table10'!$A$1:$H$27</definedName>
    <definedName name="_xlnm.Print_Area" localSheetId="2">'Table2_3'!$A$1:$F$39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<sst xmlns="http://schemas.openxmlformats.org/spreadsheetml/2006/main" count="494" uniqueCount="227">
  <si>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</si>
  <si>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</si>
  <si>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</si>
  <si>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</si>
  <si>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</si>
  <si>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</si>
  <si>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</si>
  <si>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</si>
  <si>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</si>
  <si>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</si>
  <si>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</si>
  <si>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</si>
  <si>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</si>
  <si>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</si>
  <si>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</si>
  <si>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</si>
  <si>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</si>
  <si>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</si>
  <si>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</si>
  <si>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</si>
  <si>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</si>
  <si>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</si>
  <si>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</si>
  <si>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</si>
  <si>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</si>
  <si>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</si>
  <si>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</si>
  <si>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</si>
  <si>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</si>
  <si>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</si>
  <si>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</si>
  <si>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</si>
  <si>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</si>
  <si>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</si>
  <si>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</si>
  <si>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</si>
  <si>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</si>
  <si>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</si>
  <si>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</si>
  <si>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</si>
  <si>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</si>
  <si>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</si>
  <si>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</si>
  <si>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</si>
  <si>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</si>
  <si>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</si>
  <si>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</si>
  <si>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</si>
  <si>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</si>
  <si>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</si>
  <si>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</si>
  <si>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</si>
  <si>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</si>
  <si>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</si>
  <si>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</si>
  <si>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</si>
  <si>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</si>
  <si>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</si>
  <si>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</si>
  <si>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</si>
  <si>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</si>
  <si>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</si>
  <si>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</si>
  <si>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</si>
  <si>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</si>
  <si>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</si>
  <si>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</si>
  <si>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</si>
  <si>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</si>
  <si>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</si>
  <si>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</si>
  <si>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</si>
  <si>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</si>
  <si>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</si>
  <si>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</si>
  <si>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</si>
  <si>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</si>
  <si>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</si>
  <si>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</si>
  <si>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</si>
  <si>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</si>
  <si>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</si>
  <si>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</si>
  <si>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</si>
  <si>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</si>
  <si>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</si>
  <si>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</si>
  <si>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</si>
  <si>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</si>
  <si>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</si>
  <si>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</si>
  <si>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</si>
  <si>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</si>
  <si>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</si>
  <si>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</si>
  <si>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</si>
  <si>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</si>
  <si>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</si>
  <si>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</si>
  <si>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</si>
  <si>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</si>
  <si>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</si>
  <si>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</si>
  <si>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</si>
  <si>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</si>
  <si>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</si>
  <si>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</si>
  <si>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</si>
  <si>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</si>
  <si>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</si>
  <si>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</si>
  <si>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</si>
  <si>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</si>
  <si>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</si>
  <si>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</si>
  <si>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</si>
  <si>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</si>
  <si>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</si>
  <si>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</si>
  <si>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</si>
  <si>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</si>
  <si>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</si>
  <si>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</si>
  <si>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</si>
  <si>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</si>
  <si>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</si>
  <si>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</si>
  <si>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</si>
  <si>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</si>
  <si>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</si>
  <si>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</si>
  <si>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</si>
  <si>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</si>
  <si>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</si>
  <si>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</si>
  <si>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</si>
  <si>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</si>
  <si>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</si>
  <si>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</si>
  <si>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</si>
  <si>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</si>
  <si>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</si>
  <si>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</si>
  <si>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</si>
  <si>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</si>
  <si>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</si>
  <si>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</si>
  <si>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</si>
  <si>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</si>
  <si>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</si>
  <si>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</si>
  <si>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</si>
  <si>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</si>
  <si>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</si>
  <si>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</si>
  <si>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</si>
  <si>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</si>
  <si>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</si>
  <si>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</si>
  <si>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</si>
  <si>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</si>
  <si>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</si>
  <si>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</si>
  <si>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</si>
  <si>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</si>
  <si>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</si>
  <si>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</si>
  <si>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</si>
  <si>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</si>
  <si>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</si>
  <si>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</si>
  <si>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</si>
  <si>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</si>
  <si>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</si>
  <si>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</si>
  <si>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</si>
  <si>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</si>
  <si>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</si>
  <si>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</si>
  <si>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</si>
  <si>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</si>
  <si>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</si>
  <si>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</si>
  <si>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</si>
  <si>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</si>
  <si>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</si>
  <si>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</si>
  <si>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</si>
  <si>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</si>
  <si>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</si>
  <si>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</si>
  <si>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</si>
  <si>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</si>
  <si>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</si>
  <si>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</si>
  <si>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</si>
  <si>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</si>
  <si>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</si>
  <si>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</si>
  <si>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</si>
  <si>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</si>
  <si>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TableC.16:Youth not in employment and not currently in education or training by sex, age group, and urban/rural area, Aug-19 (Q3)</t>
  </si>
  <si>
    <t>24,000</t>
  </si>
  <si>
    <t>26,000</t>
  </si>
  <si>
    <t>18,200</t>
  </si>
  <si>
    <t>52,000</t>
  </si>
  <si>
    <t>20,800</t>
  </si>
  <si>
    <t>Table B.4: Population 16 years old and over by labour force status, sex, age group, and urban/rural area, Aug-19 (Q3)</t>
  </si>
  <si>
    <t>Table B.1: Summary labour force indicators, Aug-19 (Q3)</t>
  </si>
  <si>
    <t>Table B.2: Population by sex, age group and urban/rural area, Aug-19 (Q3)</t>
  </si>
  <si>
    <t>Table B.3: Households by household size, sex of head of household and urban/rural area, Aug-19 (Q3)</t>
  </si>
  <si>
    <t>Table B.5:Population 16 years old and over by sex, level of educational attainment and urban/rural area, Aug-19 (Q3)</t>
  </si>
  <si>
    <t>Table B.6: Population 16 years old and over by labour force status, sex, marital status, and urban/rural area, Aug-19 (Q3)</t>
  </si>
  <si>
    <t>Table B.7:Employed population by sex, age group, and urban/rural area, Aug-19 (Q3)</t>
  </si>
  <si>
    <t>Table B.8: Employed population by sex, occupation group, and urban/rural area, Aug-19 (Q3)</t>
  </si>
  <si>
    <t>Table B.9: Employed population by sex, educational attainment, and urban/rural area, Aug-19 (Q3)</t>
  </si>
  <si>
    <t>Table B.10:Employed population by sex, branch of economic activity, and urban/rural area, Aug-19 (Q3)</t>
  </si>
  <si>
    <t>Table B.11: Educational attainement and field of Education by Labour market status, Aug-19 (Q3)</t>
  </si>
  <si>
    <t>Table B.12: Employed population by sex, status in employment, and urban/rural area, Aug-19 (Q3)</t>
  </si>
  <si>
    <t>Table B.13: Employed population by sex, hours usually worked per week at all jobs, and urban/rural area, Aug-19 (Q3)</t>
  </si>
  <si>
    <t>Table B.14: Youth  Population by sex, and residential area, Aug-19 (Q3)</t>
  </si>
  <si>
    <t>Table B.15:. Youth Unemployed by sex, duration of seeking employment, and urban/rural area, Aug-19 (Q3)</t>
  </si>
  <si>
    <t>Table B.17:Unemployed population by sex, broad age group and urban/rural area, Aug-19 (Q3)</t>
  </si>
  <si>
    <t>Table B.18: Unemployed population by sex, level of educational, and urban/rural area, Aug-19 (Q3)</t>
  </si>
  <si>
    <t>Table B.20: Unemployed population(who looked for a job) by sex, duration of seeking employment, and urban/rural area, Aug-19 (Q3)</t>
  </si>
  <si>
    <t>Table B.21: Time related under employment by age group sex and area of residence, Aug-19 (Q3)</t>
  </si>
  <si>
    <t>Table B.19: Unemployed population(who looked for a job) by sex,method of seeking employment, and urban/rural area, Aug-19 (Q3)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</si>
</sst>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##0"/>
    <numFmt numFmtId="174" formatCode="_(* #,##0_);_(* \(#,##0\);_(* &quot;-&quot;??_);_(@_)"/>
    <numFmt numFmtId="175" formatCode="#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"/>
    <numFmt numFmtId="182" formatCode="###0.00"/>
    <numFmt numFmtId="183" formatCode="####.00"/>
    <numFmt numFmtId="184" formatCode="_(* #,##0.0_);_(* \(#,##0.0\);_(* &quot;-&quot;??_);_(@_)"/>
    <numFmt numFmtId="185" formatCode="###0.0%"/>
    <numFmt numFmtId="186" formatCode="####.0%"/>
    <numFmt numFmtId="187" formatCode="#,##0.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[$-409]dddd\,\ mmmm\ dd\,\ yyyy"/>
    <numFmt numFmtId="195" formatCode="[$-409]h:mm:ss\ AM/PM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0.000%"/>
    <numFmt numFmtId="204" formatCode="[$-409]dddd\,\ mmmm\ d\,\ yyyy"/>
    <numFmt numFmtId="205" formatCode="#,##0.000"/>
    <numFmt numFmtId="206" formatCode="#,##0.0_);\(#,##0.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74" fontId="1" fillId="0" borderId="0" xfId="42" applyNumberFormat="1" applyFont="1" applyBorder="1" applyAlignment="1">
      <alignment horizontal="right" vertical="top"/>
    </xf>
    <xf numFmtId="0" fontId="31" fillId="33" borderId="0" xfId="0" applyFont="1" applyFill="1" applyAlignment="1">
      <alignment horizontal="center"/>
    </xf>
    <xf numFmtId="0" fontId="57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173" fontId="0" fillId="0" borderId="0" xfId="0" applyNumberFormat="1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59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3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3" fontId="6" fillId="0" borderId="0" xfId="60" applyNumberFormat="1" applyFont="1" applyBorder="1" applyAlignment="1">
      <alignment horizontal="right" vertical="top"/>
      <protection/>
    </xf>
    <xf numFmtId="3" fontId="5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4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3" fontId="0" fillId="0" borderId="0" xfId="0" applyNumberFormat="1" applyFont="1" applyAlignment="1">
      <alignment/>
    </xf>
    <xf numFmtId="174" fontId="12" fillId="0" borderId="0" xfId="42" applyNumberFormat="1" applyFont="1" applyBorder="1" applyAlignment="1">
      <alignment horizontal="right" vertical="top"/>
    </xf>
    <xf numFmtId="37" fontId="1" fillId="0" borderId="0" xfId="42" applyNumberFormat="1" applyFont="1" applyBorder="1" applyAlignment="1">
      <alignment horizontal="right" vertical="top"/>
    </xf>
    <xf numFmtId="174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74" fontId="5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174" fontId="0" fillId="0" borderId="0" xfId="42" applyNumberFormat="1" applyFont="1" applyAlignment="1">
      <alignment/>
    </xf>
    <xf numFmtId="173" fontId="6" fillId="0" borderId="0" xfId="61" applyNumberFormat="1" applyFont="1" applyFill="1" applyBorder="1" applyAlignment="1">
      <alignment horizontal="right" vertical="top"/>
      <protection/>
    </xf>
    <xf numFmtId="0" fontId="57" fillId="0" borderId="0" xfId="0" applyFont="1" applyAlignment="1">
      <alignment horizontal="right"/>
    </xf>
    <xf numFmtId="0" fontId="33" fillId="0" borderId="0" xfId="0" applyFont="1" applyAlignment="1">
      <alignment/>
    </xf>
    <xf numFmtId="0" fontId="61" fillId="21" borderId="0" xfId="0" applyFont="1" applyFill="1" applyBorder="1" applyAlignment="1">
      <alignment horizontal="center"/>
    </xf>
    <xf numFmtId="0" fontId="62" fillId="21" borderId="0" xfId="58" applyFont="1" applyFill="1" applyBorder="1" applyAlignment="1">
      <alignment horizontal="left" vertical="center"/>
      <protection/>
    </xf>
    <xf numFmtId="0" fontId="58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0" fontId="0" fillId="0" borderId="0" xfId="0" applyFont="1" applyAlignment="1">
      <alignment wrapText="1"/>
    </xf>
    <xf numFmtId="205" fontId="0" fillId="0" borderId="0" xfId="0" applyNumberFormat="1" applyAlignment="1">
      <alignment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59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74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74" fontId="0" fillId="0" borderId="11" xfId="42" applyNumberFormat="1" applyFont="1" applyBorder="1" applyAlignment="1">
      <alignment/>
    </xf>
    <xf numFmtId="174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76" fontId="0" fillId="33" borderId="11" xfId="0" applyNumberFormat="1" applyFill="1" applyBorder="1" applyAlignment="1">
      <alignment/>
    </xf>
    <xf numFmtId="176" fontId="0" fillId="0" borderId="11" xfId="69" applyNumberFormat="1" applyFont="1" applyBorder="1" applyAlignment="1">
      <alignment/>
    </xf>
    <xf numFmtId="0" fontId="0" fillId="0" borderId="11" xfId="0" applyFill="1" applyBorder="1" applyAlignment="1">
      <alignment/>
    </xf>
    <xf numFmtId="174" fontId="0" fillId="0" borderId="11" xfId="0" applyNumberFormat="1" applyFont="1" applyFill="1" applyBorder="1" applyAlignment="1">
      <alignment horizontal="right"/>
    </xf>
    <xf numFmtId="0" fontId="59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74" fontId="57" fillId="0" borderId="11" xfId="42" applyNumberFormat="1" applyFont="1" applyBorder="1" applyAlignment="1">
      <alignment/>
    </xf>
    <xf numFmtId="174" fontId="12" fillId="0" borderId="11" xfId="42" applyNumberFormat="1" applyFont="1" applyBorder="1" applyAlignment="1">
      <alignment horizontal="right" vertical="top"/>
    </xf>
    <xf numFmtId="174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7" fillId="0" borderId="11" xfId="0" applyFont="1" applyBorder="1" applyAlignment="1">
      <alignment wrapText="1"/>
    </xf>
    <xf numFmtId="174" fontId="12" fillId="0" borderId="11" xfId="42" applyNumberFormat="1" applyFont="1" applyBorder="1" applyAlignment="1">
      <alignment horizontal="right"/>
    </xf>
    <xf numFmtId="174" fontId="57" fillId="0" borderId="11" xfId="42" applyNumberFormat="1" applyFont="1" applyBorder="1" applyAlignment="1">
      <alignment/>
    </xf>
    <xf numFmtId="176" fontId="34" fillId="0" borderId="11" xfId="69" applyNumberFormat="1" applyFont="1" applyBorder="1" applyAlignment="1">
      <alignment/>
    </xf>
    <xf numFmtId="176" fontId="34" fillId="0" borderId="11" xfId="0" applyNumberFormat="1" applyFont="1" applyBorder="1" applyAlignment="1">
      <alignment/>
    </xf>
    <xf numFmtId="0" fontId="6" fillId="0" borderId="11" xfId="62" applyFont="1" applyBorder="1" applyAlignment="1">
      <alignment horizontal="left" vertical="top" wrapText="1"/>
      <protection/>
    </xf>
    <xf numFmtId="176" fontId="37" fillId="0" borderId="11" xfId="69" applyNumberFormat="1" applyFont="1" applyBorder="1" applyAlignment="1">
      <alignment/>
    </xf>
    <xf numFmtId="176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74" fontId="0" fillId="33" borderId="11" xfId="42" applyNumberFormat="1" applyFont="1" applyFill="1" applyBorder="1" applyAlignment="1">
      <alignment/>
    </xf>
    <xf numFmtId="176" fontId="37" fillId="34" borderId="11" xfId="69" applyNumberFormat="1" applyFont="1" applyFill="1" applyBorder="1" applyAlignment="1">
      <alignment/>
    </xf>
    <xf numFmtId="176" fontId="37" fillId="34" borderId="11" xfId="0" applyNumberFormat="1" applyFont="1" applyFill="1" applyBorder="1" applyAlignment="1">
      <alignment/>
    </xf>
    <xf numFmtId="0" fontId="57" fillId="0" borderId="11" xfId="0" applyFont="1" applyBorder="1" applyAlignment="1">
      <alignment/>
    </xf>
    <xf numFmtId="174" fontId="12" fillId="0" borderId="11" xfId="42" applyNumberFormat="1" applyFont="1" applyFill="1" applyBorder="1" applyAlignment="1">
      <alignment horizontal="right" vertical="top"/>
    </xf>
    <xf numFmtId="176" fontId="34" fillId="0" borderId="11" xfId="69" applyNumberFormat="1" applyFont="1" applyBorder="1" applyAlignment="1">
      <alignment/>
    </xf>
    <xf numFmtId="174" fontId="0" fillId="34" borderId="11" xfId="42" applyNumberFormat="1" applyFont="1" applyFill="1" applyBorder="1" applyAlignment="1">
      <alignment/>
    </xf>
    <xf numFmtId="174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0" fontId="12" fillId="0" borderId="11" xfId="59" applyFont="1" applyBorder="1" applyAlignment="1">
      <alignment horizontal="left" vertical="top" wrapText="1"/>
      <protection/>
    </xf>
    <xf numFmtId="0" fontId="1" fillId="0" borderId="11" xfId="66" applyFont="1" applyBorder="1" applyAlignment="1">
      <alignment horizontal="left" vertical="top" wrapText="1"/>
      <protection/>
    </xf>
    <xf numFmtId="174" fontId="12" fillId="0" borderId="12" xfId="42" applyNumberFormat="1" applyFont="1" applyBorder="1" applyAlignment="1">
      <alignment horizontal="right" vertical="top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74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76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74" fontId="0" fillId="36" borderId="15" xfId="42" applyNumberFormat="1" applyFont="1" applyFill="1" applyBorder="1" applyAlignment="1">
      <alignment horizontal="center"/>
    </xf>
    <xf numFmtId="174" fontId="0" fillId="36" borderId="10" xfId="42" applyNumberFormat="1" applyFont="1" applyFill="1" applyBorder="1" applyAlignment="1">
      <alignment horizontal="center"/>
    </xf>
    <xf numFmtId="174" fontId="0" fillId="36" borderId="16" xfId="42" applyNumberFormat="1" applyFont="1" applyFill="1" applyBorder="1" applyAlignment="1">
      <alignment horizontal="center"/>
    </xf>
    <xf numFmtId="0" fontId="6" fillId="0" borderId="11" xfId="63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76" fontId="57" fillId="0" borderId="11" xfId="0" applyNumberFormat="1" applyFont="1" applyBorder="1" applyAlignment="1">
      <alignment/>
    </xf>
    <xf numFmtId="1" fontId="57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7" fillId="0" borderId="11" xfId="0" applyFont="1" applyFill="1" applyBorder="1" applyAlignment="1">
      <alignment/>
    </xf>
    <xf numFmtId="176" fontId="57" fillId="0" borderId="11" xfId="0" applyNumberFormat="1" applyFont="1" applyFill="1" applyBorder="1" applyAlignment="1">
      <alignment/>
    </xf>
    <xf numFmtId="1" fontId="57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60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4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3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32" fillId="34" borderId="13" xfId="59" applyFont="1" applyFill="1" applyBorder="1" applyAlignment="1">
      <alignment horizontal="center" wrapText="1"/>
      <protection/>
    </xf>
    <xf numFmtId="0" fontId="32" fillId="34" borderId="14" xfId="59" applyFont="1" applyFill="1" applyBorder="1" applyAlignment="1">
      <alignment horizontal="center" wrapText="1"/>
      <protection/>
    </xf>
    <xf numFmtId="0" fontId="32" fillId="34" borderId="12" xfId="59" applyFont="1" applyFill="1" applyBorder="1" applyAlignment="1">
      <alignment horizontal="center" wrapText="1"/>
      <protection/>
    </xf>
    <xf numFmtId="0" fontId="1" fillId="34" borderId="11" xfId="59" applyFont="1" applyFill="1" applyBorder="1" applyAlignment="1">
      <alignment horizontal="center" wrapText="1"/>
      <protection/>
    </xf>
    <xf numFmtId="0" fontId="1" fillId="34" borderId="17" xfId="59" applyFont="1" applyFill="1" applyBorder="1" applyAlignment="1">
      <alignment horizontal="center" wrapText="1"/>
      <protection/>
    </xf>
    <xf numFmtId="0" fontId="1" fillId="34" borderId="13" xfId="59" applyFont="1" applyFill="1" applyBorder="1" applyAlignment="1">
      <alignment horizontal="center" vertical="center" wrapText="1"/>
      <protection/>
    </xf>
    <xf numFmtId="0" fontId="1" fillId="34" borderId="14" xfId="59" applyFont="1" applyFill="1" applyBorder="1" applyAlignment="1">
      <alignment horizontal="center" vertical="center" wrapText="1"/>
      <protection/>
    </xf>
    <xf numFmtId="0" fontId="1" fillId="34" borderId="12" xfId="59" applyFont="1" applyFill="1" applyBorder="1" applyAlignment="1">
      <alignment horizontal="center" vertical="center" wrapText="1"/>
      <protection/>
    </xf>
    <xf numFmtId="0" fontId="1" fillId="34" borderId="13" xfId="59" applyFont="1" applyFill="1" applyBorder="1" applyAlignment="1">
      <alignment horizontal="center" vertical="center"/>
      <protection/>
    </xf>
    <xf numFmtId="0" fontId="1" fillId="34" borderId="12" xfId="59" applyFont="1" applyFill="1" applyBorder="1" applyAlignment="1">
      <alignment horizontal="center" vertical="center"/>
      <protection/>
    </xf>
    <xf numFmtId="0" fontId="1" fillId="34" borderId="20" xfId="59" applyFont="1" applyFill="1" applyBorder="1" applyAlignment="1">
      <alignment horizontal="center" vertical="center"/>
      <protection/>
    </xf>
    <xf numFmtId="0" fontId="1" fillId="34" borderId="21" xfId="59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74" fontId="0" fillId="36" borderId="11" xfId="42" applyNumberFormat="1" applyFont="1" applyFill="1" applyBorder="1" applyAlignment="1">
      <alignment horizontal="center" vertical="center"/>
    </xf>
    <xf numFmtId="174" fontId="0" fillId="36" borderId="11" xfId="42" applyNumberFormat="1" applyFont="1" applyFill="1" applyBorder="1" applyAlignment="1">
      <alignment horizontal="center"/>
    </xf>
    <xf numFmtId="174" fontId="0" fillId="36" borderId="17" xfId="42" applyNumberFormat="1" applyFont="1" applyFill="1" applyBorder="1" applyAlignment="1">
      <alignment horizontal="center"/>
    </xf>
    <xf numFmtId="174" fontId="0" fillId="36" borderId="19" xfId="42" applyNumberFormat="1" applyFont="1" applyFill="1" applyBorder="1" applyAlignment="1">
      <alignment horizontal="center"/>
    </xf>
    <xf numFmtId="3" fontId="59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1" fillId="0" borderId="17" xfId="60" applyFont="1" applyFill="1" applyBorder="1" applyAlignment="1">
      <alignment horizontal="left" vertical="top" wrapText="1"/>
      <protection/>
    </xf>
    <xf numFmtId="0" fontId="1" fillId="0" borderId="19" xfId="60" applyFont="1" applyFill="1" applyBorder="1" applyAlignment="1">
      <alignment horizontal="left" vertical="top" wrapText="1"/>
      <protection/>
    </xf>
    <xf numFmtId="0" fontId="1" fillId="0" borderId="11" xfId="60" applyFont="1" applyBorder="1" applyAlignment="1">
      <alignment horizontal="left" vertical="top" wrapText="1"/>
      <protection/>
    </xf>
    <xf numFmtId="0" fontId="41" fillId="36" borderId="11" xfId="58" applyFont="1" applyFill="1" applyBorder="1" applyAlignment="1">
      <alignment horizontal="center"/>
      <protection/>
    </xf>
    <xf numFmtId="0" fontId="32" fillId="36" borderId="11" xfId="60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2" xfId="59"/>
    <cellStyle name="Normal_Table 1" xfId="60"/>
    <cellStyle name="Normal_Table 1_1 2" xfId="61"/>
    <cellStyle name="Normal_Table 12" xfId="62"/>
    <cellStyle name="Normal_Table 17-18" xfId="63"/>
    <cellStyle name="Normal_Table 35-36" xfId="64"/>
    <cellStyle name="Normal_Table 37-38_1" xfId="65"/>
    <cellStyle name="Normal_Table 6-7_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6" t="s">
        <v>70</v>
      </c>
      <c r="B1" s="166"/>
    </row>
    <row r="2" spans="1:2" ht="15.75">
      <c r="A2" s="27"/>
      <c r="B2" s="15" t="s">
        <v>176</v>
      </c>
    </row>
    <row r="3" spans="1:2" ht="15.75">
      <c r="A3" s="16">
        <v>1</v>
      </c>
      <c r="B3" s="17" t="s">
        <v>208</v>
      </c>
    </row>
    <row r="4" spans="1:2" ht="15.75">
      <c r="A4" s="18"/>
      <c r="B4" s="15" t="s">
        <v>67</v>
      </c>
    </row>
    <row r="5" spans="1:2" ht="15.75">
      <c r="A5" s="16">
        <v>2</v>
      </c>
      <c r="B5" s="17" t="s">
        <v>209</v>
      </c>
    </row>
    <row r="6" spans="1:2" ht="15.75">
      <c r="A6" s="16">
        <v>3</v>
      </c>
      <c r="B6" s="17" t="s">
        <v>210</v>
      </c>
    </row>
    <row r="7" spans="1:2" ht="15.75">
      <c r="A7" s="18"/>
      <c r="B7" s="15" t="s">
        <v>3</v>
      </c>
    </row>
    <row r="8" spans="1:2" s="54" customFormat="1" ht="15.75">
      <c r="A8" s="16">
        <v>4</v>
      </c>
      <c r="B8" s="17" t="s">
        <v>207</v>
      </c>
    </row>
    <row r="9" spans="1:2" ht="15.75">
      <c r="A9" s="16">
        <v>5</v>
      </c>
      <c r="B9" s="17" t="s">
        <v>211</v>
      </c>
    </row>
    <row r="10" spans="1:2" ht="15.75">
      <c r="A10" s="18"/>
      <c r="B10" s="15" t="s">
        <v>68</v>
      </c>
    </row>
    <row r="11" spans="1:2" ht="15.75">
      <c r="A11" s="13">
        <v>6</v>
      </c>
      <c r="B11" s="19" t="s">
        <v>212</v>
      </c>
    </row>
    <row r="12" spans="1:2" ht="15.75">
      <c r="A12" s="18"/>
      <c r="B12" s="15" t="s">
        <v>69</v>
      </c>
    </row>
    <row r="13" spans="1:2" ht="15.75">
      <c r="A13" s="16">
        <v>7</v>
      </c>
      <c r="B13" s="19" t="s">
        <v>213</v>
      </c>
    </row>
    <row r="14" spans="1:2" ht="15.75">
      <c r="A14" s="16">
        <v>8</v>
      </c>
      <c r="B14" s="19" t="s">
        <v>214</v>
      </c>
    </row>
    <row r="15" spans="1:2" ht="15.75">
      <c r="A15" s="16">
        <v>9</v>
      </c>
      <c r="B15" s="19" t="s">
        <v>215</v>
      </c>
    </row>
    <row r="16" spans="1:2" ht="15.75">
      <c r="A16" s="16">
        <v>10</v>
      </c>
      <c r="B16" s="19" t="s">
        <v>216</v>
      </c>
    </row>
    <row r="17" spans="1:2" ht="15.75">
      <c r="A17" s="16">
        <v>11</v>
      </c>
      <c r="B17" s="19" t="s">
        <v>217</v>
      </c>
    </row>
    <row r="18" spans="1:2" ht="15.75">
      <c r="A18" s="16">
        <v>12</v>
      </c>
      <c r="B18" s="19" t="s">
        <v>218</v>
      </c>
    </row>
    <row r="19" spans="1:2" ht="15.75">
      <c r="A19" s="16">
        <v>13</v>
      </c>
      <c r="B19" s="19" t="s">
        <v>219</v>
      </c>
    </row>
    <row r="20" spans="1:2" ht="15.75">
      <c r="A20" s="18"/>
      <c r="B20" s="15" t="s">
        <v>88</v>
      </c>
    </row>
    <row r="21" spans="1:2" s="54" customFormat="1" ht="15.75">
      <c r="A21" s="63">
        <v>14</v>
      </c>
      <c r="B21" s="19" t="s">
        <v>220</v>
      </c>
    </row>
    <row r="22" spans="1:2" ht="15.75">
      <c r="A22" s="63">
        <v>15</v>
      </c>
      <c r="B22" s="19" t="s">
        <v>221</v>
      </c>
    </row>
    <row r="23" spans="1:2" ht="15.75">
      <c r="A23" s="63">
        <v>16</v>
      </c>
      <c r="B23" s="19" t="s">
        <v>201</v>
      </c>
    </row>
    <row r="24" spans="1:2" ht="15.75">
      <c r="A24" s="18"/>
      <c r="B24" s="25" t="s">
        <v>89</v>
      </c>
    </row>
    <row r="25" spans="1:2" s="54" customFormat="1" ht="15.75">
      <c r="A25" s="63">
        <v>17</v>
      </c>
      <c r="B25" s="19" t="s">
        <v>222</v>
      </c>
    </row>
    <row r="26" spans="1:2" s="54" customFormat="1" ht="15.75">
      <c r="A26" s="63">
        <v>18</v>
      </c>
      <c r="B26" s="19" t="s">
        <v>223</v>
      </c>
    </row>
    <row r="27" spans="1:2" ht="15.75">
      <c r="A27" s="16">
        <v>19</v>
      </c>
      <c r="B27" s="19" t="s">
        <v>226</v>
      </c>
    </row>
    <row r="28" spans="1:2" ht="15.75">
      <c r="A28" s="16">
        <v>20</v>
      </c>
      <c r="B28" s="19" t="s">
        <v>224</v>
      </c>
    </row>
    <row r="29" spans="1:2" ht="15.75">
      <c r="A29" s="16">
        <v>21</v>
      </c>
      <c r="B29" s="19" t="s">
        <v>225</v>
      </c>
    </row>
    <row r="30" spans="1:2" s="62" customFormat="1" ht="15.75">
      <c r="A30" s="60"/>
      <c r="B30" s="61"/>
    </row>
    <row r="35" ht="15">
      <c r="B35" s="2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C20" sqref="C20"/>
    </sheetView>
  </sheetViews>
  <sheetFormatPr defaultColWidth="11.421875" defaultRowHeight="15"/>
  <cols>
    <col min="1" max="1" width="44.8515625" style="64" customWidth="1"/>
    <col min="2" max="2" width="11.7109375" style="36" customWidth="1"/>
    <col min="3" max="3" width="12.7109375" style="36" customWidth="1"/>
    <col min="4" max="6" width="11.7109375" style="36" customWidth="1"/>
    <col min="7" max="16384" width="11.421875" style="36" customWidth="1"/>
  </cols>
  <sheetData>
    <row r="1" spans="1:5" ht="21" customHeight="1">
      <c r="A1" s="212" t="s">
        <v>217</v>
      </c>
      <c r="B1" s="212"/>
      <c r="C1" s="212"/>
      <c r="D1" s="212"/>
      <c r="E1" s="212"/>
    </row>
    <row r="2" spans="1:6" ht="15">
      <c r="A2" s="54"/>
      <c r="B2" s="54"/>
      <c r="C2" s="54"/>
      <c r="D2" s="54"/>
      <c r="E2" s="54"/>
      <c r="F2" s="72"/>
    </row>
    <row r="3" spans="1:6" s="5" customFormat="1" ht="15" customHeight="1">
      <c r="A3" s="213" t="s">
        <v>194</v>
      </c>
      <c r="B3" s="184" t="s">
        <v>12</v>
      </c>
      <c r="C3" s="184" t="s">
        <v>13</v>
      </c>
      <c r="D3" s="184" t="s">
        <v>14</v>
      </c>
      <c r="E3" s="184" t="s">
        <v>9</v>
      </c>
      <c r="F3" s="47"/>
    </row>
    <row r="4" spans="1:6" ht="10.5" customHeight="1">
      <c r="A4" s="213"/>
      <c r="B4" s="184"/>
      <c r="C4" s="184"/>
      <c r="D4" s="184"/>
      <c r="E4" s="184"/>
      <c r="F4" s="45"/>
    </row>
    <row r="5" spans="1:6" ht="15">
      <c r="A5" s="104" t="s">
        <v>9</v>
      </c>
      <c r="B5" s="143">
        <v>43.90194181408646</v>
      </c>
      <c r="C5" s="143">
        <v>8.36899424802396</v>
      </c>
      <c r="D5" s="144">
        <v>47.72906393788958</v>
      </c>
      <c r="E5" s="144">
        <v>100</v>
      </c>
      <c r="F5" s="43"/>
    </row>
    <row r="6" spans="1:6" ht="15">
      <c r="A6" s="89" t="s">
        <v>61</v>
      </c>
      <c r="B6" s="145">
        <v>43.67620083460365</v>
      </c>
      <c r="C6" s="145">
        <v>7.146652991414459</v>
      </c>
      <c r="D6" s="145">
        <v>49.17717435101254</v>
      </c>
      <c r="E6" s="146">
        <v>100</v>
      </c>
      <c r="F6" s="43"/>
    </row>
    <row r="7" spans="1:6" ht="15">
      <c r="A7" s="89" t="s">
        <v>56</v>
      </c>
      <c r="B7" s="145">
        <v>41.578265791600224</v>
      </c>
      <c r="C7" s="145">
        <v>8.750352308192184</v>
      </c>
      <c r="D7" s="145">
        <v>49.67133508184318</v>
      </c>
      <c r="E7" s="146">
        <v>100</v>
      </c>
      <c r="F7" s="43"/>
    </row>
    <row r="8" spans="1:6" ht="15">
      <c r="A8" s="89" t="s">
        <v>186</v>
      </c>
      <c r="B8" s="145">
        <v>32.31403119158273</v>
      </c>
      <c r="C8" s="145">
        <v>5.753657120192525</v>
      </c>
      <c r="D8" s="145">
        <v>61.93214433345104</v>
      </c>
      <c r="E8" s="146">
        <v>100</v>
      </c>
      <c r="F8" s="43"/>
    </row>
    <row r="9" spans="1:6" ht="15">
      <c r="A9" s="89" t="s">
        <v>187</v>
      </c>
      <c r="B9" s="145">
        <v>48.86501577039507</v>
      </c>
      <c r="C9" s="145">
        <v>15.626800154281048</v>
      </c>
      <c r="D9" s="145">
        <v>35.50818407532388</v>
      </c>
      <c r="E9" s="146">
        <v>100</v>
      </c>
      <c r="F9" s="43"/>
    </row>
    <row r="10" spans="1:6" ht="15">
      <c r="A10" s="89" t="s">
        <v>102</v>
      </c>
      <c r="B10" s="145">
        <v>76.26853838261356</v>
      </c>
      <c r="C10" s="145">
        <v>10.832544938505203</v>
      </c>
      <c r="D10" s="145">
        <v>12.898916678881234</v>
      </c>
      <c r="E10" s="146">
        <v>100</v>
      </c>
      <c r="F10" s="43"/>
    </row>
    <row r="11" spans="1:6" ht="4.5" customHeight="1">
      <c r="A11" s="89"/>
      <c r="B11" s="145"/>
      <c r="C11" s="145"/>
      <c r="D11" s="145"/>
      <c r="E11" s="89"/>
      <c r="F11" s="43"/>
    </row>
    <row r="12" spans="1:6" ht="15" customHeight="1">
      <c r="A12" s="211" t="s">
        <v>193</v>
      </c>
      <c r="B12" s="184" t="s">
        <v>12</v>
      </c>
      <c r="C12" s="184" t="s">
        <v>13</v>
      </c>
      <c r="D12" s="184" t="s">
        <v>14</v>
      </c>
      <c r="E12" s="184" t="s">
        <v>9</v>
      </c>
      <c r="F12" s="43"/>
    </row>
    <row r="13" spans="1:6" ht="15" customHeight="1">
      <c r="A13" s="211"/>
      <c r="B13" s="184"/>
      <c r="C13" s="184"/>
      <c r="D13" s="184"/>
      <c r="E13" s="184"/>
      <c r="F13" s="43"/>
    </row>
    <row r="14" spans="1:6" ht="15">
      <c r="A14" s="147" t="s">
        <v>9</v>
      </c>
      <c r="B14" s="148">
        <v>45.30535910804668</v>
      </c>
      <c r="C14" s="148">
        <v>8.98159939583081</v>
      </c>
      <c r="D14" s="148">
        <v>45.71304149612251</v>
      </c>
      <c r="E14" s="149">
        <v>100</v>
      </c>
      <c r="F14" s="43"/>
    </row>
    <row r="15" spans="1:6" ht="15">
      <c r="A15" s="89" t="s">
        <v>197</v>
      </c>
      <c r="B15" s="150">
        <v>45.13480727999613</v>
      </c>
      <c r="C15" s="150">
        <v>8.45767575322812</v>
      </c>
      <c r="D15" s="150">
        <v>46.407537117340766</v>
      </c>
      <c r="E15" s="151">
        <v>100</v>
      </c>
      <c r="F15" s="43"/>
    </row>
    <row r="16" spans="1:6" ht="15">
      <c r="A16" s="89" t="s">
        <v>3</v>
      </c>
      <c r="B16" s="151">
        <v>65.51954307212694</v>
      </c>
      <c r="C16" s="150">
        <v>7.510031326562346</v>
      </c>
      <c r="D16" s="151">
        <v>26.97042560131071</v>
      </c>
      <c r="E16" s="151">
        <v>100</v>
      </c>
      <c r="F16" s="43"/>
    </row>
    <row r="17" spans="1:6" ht="15">
      <c r="A17" s="89" t="s">
        <v>188</v>
      </c>
      <c r="B17" s="150">
        <v>40.04096638655462</v>
      </c>
      <c r="C17" s="150">
        <v>9.805672268907562</v>
      </c>
      <c r="D17" s="150">
        <v>50.153361344537814</v>
      </c>
      <c r="E17" s="151">
        <v>100</v>
      </c>
      <c r="F17" s="43"/>
    </row>
    <row r="18" spans="1:6" ht="15">
      <c r="A18" s="89" t="s">
        <v>189</v>
      </c>
      <c r="B18" s="150">
        <v>57.59706877039034</v>
      </c>
      <c r="C18" s="150">
        <v>13.413893470778973</v>
      </c>
      <c r="D18" s="150">
        <v>28.989037758830694</v>
      </c>
      <c r="E18" s="151">
        <v>100</v>
      </c>
      <c r="F18" s="43"/>
    </row>
    <row r="19" spans="1:6" ht="15">
      <c r="A19" s="89" t="s">
        <v>190</v>
      </c>
      <c r="B19" s="150">
        <v>31.40942885950943</v>
      </c>
      <c r="C19" s="150">
        <v>11.349073227730608</v>
      </c>
      <c r="D19" s="150">
        <v>57.24149791275997</v>
      </c>
      <c r="E19" s="151">
        <v>100</v>
      </c>
      <c r="F19" s="43"/>
    </row>
    <row r="20" spans="1:6" ht="15">
      <c r="A20" s="89" t="s">
        <v>195</v>
      </c>
      <c r="B20" s="150">
        <v>47.65862757289178</v>
      </c>
      <c r="C20" s="150">
        <v>9.531071042900619</v>
      </c>
      <c r="D20" s="150">
        <v>42.8103013842076</v>
      </c>
      <c r="E20" s="151">
        <v>100</v>
      </c>
      <c r="F20" s="43"/>
    </row>
    <row r="21" spans="1:6" ht="15">
      <c r="A21" s="89" t="s">
        <v>191</v>
      </c>
      <c r="B21" s="150">
        <v>32.659356494720015</v>
      </c>
      <c r="C21" s="150">
        <v>9.974556999076848</v>
      </c>
      <c r="D21" s="150">
        <v>57.36608650620314</v>
      </c>
      <c r="E21" s="151">
        <v>100</v>
      </c>
      <c r="F21" s="71"/>
    </row>
    <row r="22" spans="1:6" ht="15">
      <c r="A22" s="89" t="s">
        <v>192</v>
      </c>
      <c r="B22" s="150">
        <v>76.56472261735419</v>
      </c>
      <c r="C22" s="150">
        <v>6.7110343426132895</v>
      </c>
      <c r="D22" s="150">
        <v>16.724243040032512</v>
      </c>
      <c r="E22" s="151">
        <v>100</v>
      </c>
      <c r="F22" s="46"/>
    </row>
    <row r="23" spans="1:6" ht="15">
      <c r="A23" s="89" t="s">
        <v>177</v>
      </c>
      <c r="B23" s="150">
        <v>29.682339028666966</v>
      </c>
      <c r="C23" s="150">
        <v>16.7556987318028</v>
      </c>
      <c r="D23" s="150">
        <v>53.55992333727521</v>
      </c>
      <c r="E23" s="151">
        <v>100</v>
      </c>
      <c r="F23" s="47"/>
    </row>
    <row r="27" spans="2:6" ht="15">
      <c r="B27" s="39"/>
      <c r="C27" s="39"/>
      <c r="D27" s="39"/>
      <c r="E27" s="39"/>
      <c r="F27" s="39"/>
    </row>
    <row r="29" spans="2:6" ht="15">
      <c r="B29" s="39"/>
      <c r="C29" s="39"/>
      <c r="D29" s="39"/>
      <c r="E29" s="39"/>
      <c r="F29" s="39"/>
    </row>
    <row r="30" spans="2:6" ht="15">
      <c r="B30" s="39"/>
      <c r="C30" s="39"/>
      <c r="D30" s="39"/>
      <c r="E30" s="39"/>
      <c r="F30" s="39"/>
    </row>
    <row r="31" spans="2:6" ht="15">
      <c r="B31" s="39"/>
      <c r="C31" s="39"/>
      <c r="D31" s="39"/>
      <c r="E31" s="39"/>
      <c r="F31" s="39"/>
    </row>
    <row r="32" spans="3:6" ht="15">
      <c r="C32" s="39"/>
      <c r="D32" s="39"/>
      <c r="E32" s="39"/>
      <c r="F32" s="39"/>
    </row>
    <row r="33" spans="2:6" ht="15">
      <c r="B33" s="39"/>
      <c r="C33" s="39"/>
      <c r="D33" s="39"/>
      <c r="E33" s="39"/>
      <c r="F33" s="39"/>
    </row>
    <row r="34" spans="2:6" ht="15">
      <c r="B34" s="39"/>
      <c r="C34" s="39"/>
      <c r="D34" s="39"/>
      <c r="E34" s="39"/>
      <c r="F34" s="39"/>
    </row>
    <row r="35" spans="2:6" ht="15">
      <c r="B35" s="39"/>
      <c r="C35" s="39"/>
      <c r="D35" s="39"/>
      <c r="E35" s="39"/>
      <c r="F35" s="39"/>
    </row>
    <row r="36" spans="2:6" ht="15">
      <c r="B36" s="39"/>
      <c r="C36" s="39"/>
      <c r="D36" s="39"/>
      <c r="E36" s="39"/>
      <c r="F36" s="39"/>
    </row>
    <row r="37" spans="2:6" ht="15">
      <c r="B37" s="39"/>
      <c r="C37" s="39"/>
      <c r="D37" s="39"/>
      <c r="E37" s="39"/>
      <c r="F37" s="39"/>
    </row>
    <row r="38" spans="2:6" ht="15">
      <c r="B38" s="39"/>
      <c r="C38" s="39"/>
      <c r="D38" s="39"/>
      <c r="E38" s="39"/>
      <c r="F38" s="39"/>
    </row>
    <row r="39" spans="2:6" ht="15">
      <c r="B39" s="39"/>
      <c r="C39" s="39"/>
      <c r="D39" s="39"/>
      <c r="E39" s="39"/>
      <c r="F39" s="39"/>
    </row>
    <row r="40" spans="2:6" ht="15">
      <c r="B40" s="39"/>
      <c r="C40" s="39"/>
      <c r="D40" s="39"/>
      <c r="E40" s="39"/>
      <c r="F40" s="39"/>
    </row>
    <row r="41" spans="2:6" ht="15">
      <c r="B41" s="39"/>
      <c r="C41" s="39"/>
      <c r="D41" s="39"/>
      <c r="E41" s="39"/>
      <c r="F41" s="39"/>
    </row>
    <row r="42" spans="2:6" ht="15">
      <c r="B42" s="39"/>
      <c r="C42" s="39"/>
      <c r="D42" s="39"/>
      <c r="F42" s="39"/>
    </row>
    <row r="43" spans="2:6" ht="15">
      <c r="B43" s="39"/>
      <c r="C43" s="39"/>
      <c r="E43" s="39"/>
      <c r="F43" s="39"/>
    </row>
    <row r="44" spans="2:6" ht="15">
      <c r="B44" s="39"/>
      <c r="C44" s="39"/>
      <c r="D44" s="39"/>
      <c r="E44" s="39"/>
      <c r="F44" s="39"/>
    </row>
    <row r="45" spans="2:6" ht="15">
      <c r="B45" s="39"/>
      <c r="C45" s="39"/>
      <c r="D45" s="39"/>
      <c r="E45" s="39"/>
      <c r="F45" s="39"/>
    </row>
    <row r="46" spans="2:6" ht="15">
      <c r="B46" s="39"/>
      <c r="C46" s="39"/>
      <c r="D46" s="39"/>
      <c r="E46" s="39"/>
      <c r="F46" s="39"/>
    </row>
    <row r="47" spans="2:6" ht="15">
      <c r="B47" s="39"/>
      <c r="C47" s="39"/>
      <c r="D47" s="39"/>
      <c r="E47" s="39"/>
      <c r="F47" s="39"/>
    </row>
    <row r="48" spans="2:6" ht="15">
      <c r="B48" s="39"/>
      <c r="C48" s="39"/>
      <c r="D48" s="39"/>
      <c r="E48" s="39"/>
      <c r="F48" s="39"/>
    </row>
    <row r="49" spans="3:6" ht="15">
      <c r="C49" s="39"/>
      <c r="D49" s="39"/>
      <c r="E49" s="39"/>
      <c r="F49" s="39"/>
    </row>
    <row r="51" spans="2:6" ht="15">
      <c r="B51" s="39"/>
      <c r="C51" s="39"/>
      <c r="D51" s="39"/>
      <c r="E51" s="39"/>
      <c r="F51" s="39"/>
    </row>
    <row r="52" spans="3:6" ht="15">
      <c r="C52" s="39"/>
      <c r="D52" s="39"/>
      <c r="F52" s="39"/>
    </row>
  </sheetData>
  <sheetProtection/>
  <mergeCells count="11">
    <mergeCell ref="A1:E1"/>
    <mergeCell ref="A3:A4"/>
    <mergeCell ref="B3:B4"/>
    <mergeCell ref="C3:C4"/>
    <mergeCell ref="D3:D4"/>
    <mergeCell ref="E3:E4"/>
    <mergeCell ref="B12:B13"/>
    <mergeCell ref="C12:C13"/>
    <mergeCell ref="D12:D13"/>
    <mergeCell ref="E12:E13"/>
    <mergeCell ref="A12:A1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">
      <selection activeCell="A12" sqref="A12"/>
    </sheetView>
  </sheetViews>
  <sheetFormatPr defaultColWidth="11.421875" defaultRowHeight="15"/>
  <cols>
    <col min="1" max="1" width="25.57421875" style="9" customWidth="1"/>
    <col min="2" max="6" width="10.28125" style="9" customWidth="1"/>
    <col min="7" max="7" width="13.28125" style="9" customWidth="1"/>
    <col min="8" max="8" width="15.140625" style="9" customWidth="1"/>
    <col min="9" max="9" width="11.00390625" style="9" customWidth="1"/>
    <col min="10" max="10" width="10.8515625" style="9" customWidth="1"/>
    <col min="11" max="16384" width="11.421875" style="9" customWidth="1"/>
  </cols>
  <sheetData>
    <row r="1" ht="15.75">
      <c r="A1" s="30" t="s">
        <v>218</v>
      </c>
    </row>
    <row r="2" spans="1:8" ht="15">
      <c r="A2" s="217"/>
      <c r="B2" s="214" t="s">
        <v>9</v>
      </c>
      <c r="C2" s="202" t="s">
        <v>53</v>
      </c>
      <c r="D2" s="202"/>
      <c r="E2" s="202" t="s">
        <v>200</v>
      </c>
      <c r="F2" s="202"/>
      <c r="G2" s="215" t="s">
        <v>179</v>
      </c>
      <c r="H2" s="215" t="s">
        <v>171</v>
      </c>
    </row>
    <row r="3" spans="1:8" ht="15" customHeight="1">
      <c r="A3" s="217"/>
      <c r="B3" s="214"/>
      <c r="C3" s="214" t="s">
        <v>34</v>
      </c>
      <c r="D3" s="214" t="s">
        <v>35</v>
      </c>
      <c r="E3" s="214" t="s">
        <v>37</v>
      </c>
      <c r="F3" s="214" t="s">
        <v>36</v>
      </c>
      <c r="G3" s="215"/>
      <c r="H3" s="215"/>
    </row>
    <row r="4" spans="1:8" ht="18" customHeight="1">
      <c r="A4" s="217"/>
      <c r="B4" s="214"/>
      <c r="C4" s="214"/>
      <c r="D4" s="214"/>
      <c r="E4" s="214"/>
      <c r="F4" s="214"/>
      <c r="G4" s="215"/>
      <c r="H4" s="215"/>
    </row>
    <row r="5" spans="1:8" ht="15">
      <c r="A5" s="118" t="s">
        <v>15</v>
      </c>
      <c r="B5" s="76">
        <v>3152832</v>
      </c>
      <c r="C5" s="76">
        <v>1792067</v>
      </c>
      <c r="D5" s="76">
        <v>1360765</v>
      </c>
      <c r="E5" s="76">
        <v>827178</v>
      </c>
      <c r="F5" s="76">
        <v>2325655</v>
      </c>
      <c r="G5" s="76">
        <v>1100800</v>
      </c>
      <c r="H5" s="76">
        <v>2052033</v>
      </c>
    </row>
    <row r="6" spans="1:8" ht="15">
      <c r="A6" s="118" t="s">
        <v>59</v>
      </c>
      <c r="B6" s="76">
        <v>2121365</v>
      </c>
      <c r="C6" s="76">
        <v>1222710</v>
      </c>
      <c r="D6" s="76">
        <v>898655</v>
      </c>
      <c r="E6" s="76">
        <v>548597</v>
      </c>
      <c r="F6" s="76">
        <v>1572768</v>
      </c>
      <c r="G6" s="76">
        <v>788192</v>
      </c>
      <c r="H6" s="76">
        <v>1333173</v>
      </c>
    </row>
    <row r="7" spans="1:8" ht="15">
      <c r="A7" s="118" t="s">
        <v>60</v>
      </c>
      <c r="B7" s="76">
        <v>45113</v>
      </c>
      <c r="C7" s="76">
        <v>33337</v>
      </c>
      <c r="D7" s="76">
        <v>11776</v>
      </c>
      <c r="E7" s="76">
        <v>19335</v>
      </c>
      <c r="F7" s="76">
        <v>25778</v>
      </c>
      <c r="G7" s="76">
        <v>8049</v>
      </c>
      <c r="H7" s="76">
        <v>37063</v>
      </c>
    </row>
    <row r="8" spans="1:8" ht="15">
      <c r="A8" s="118" t="s">
        <v>85</v>
      </c>
      <c r="B8" s="76">
        <v>866520</v>
      </c>
      <c r="C8" s="76">
        <v>505790</v>
      </c>
      <c r="D8" s="76">
        <v>360730</v>
      </c>
      <c r="E8" s="76">
        <v>234660</v>
      </c>
      <c r="F8" s="76">
        <v>631860</v>
      </c>
      <c r="G8" s="76">
        <v>274423</v>
      </c>
      <c r="H8" s="76">
        <v>592097</v>
      </c>
    </row>
    <row r="9" spans="1:10" ht="15">
      <c r="A9" s="118" t="s">
        <v>86</v>
      </c>
      <c r="B9" s="76">
        <v>10027</v>
      </c>
      <c r="C9" s="76">
        <v>7832</v>
      </c>
      <c r="D9" s="76">
        <v>2195</v>
      </c>
      <c r="E9" s="76">
        <v>2018</v>
      </c>
      <c r="F9" s="76">
        <v>8009</v>
      </c>
      <c r="G9" s="76">
        <v>3753</v>
      </c>
      <c r="H9" s="76">
        <v>6274</v>
      </c>
      <c r="J9" s="29"/>
    </row>
    <row r="10" spans="1:10" ht="15">
      <c r="A10" s="118" t="s">
        <v>87</v>
      </c>
      <c r="B10" s="76">
        <v>109807</v>
      </c>
      <c r="C10" s="76">
        <v>22398</v>
      </c>
      <c r="D10" s="76">
        <v>87408</v>
      </c>
      <c r="E10" s="76">
        <v>22568</v>
      </c>
      <c r="F10" s="76">
        <v>87238</v>
      </c>
      <c r="G10" s="76">
        <v>26381</v>
      </c>
      <c r="H10" s="76">
        <v>83425</v>
      </c>
      <c r="J10" s="52"/>
    </row>
    <row r="11" spans="1:8" ht="6.75" customHeight="1">
      <c r="A11" s="11"/>
      <c r="B11" s="11"/>
      <c r="C11" s="11"/>
      <c r="D11" s="11"/>
      <c r="E11" s="11"/>
      <c r="F11" s="11"/>
      <c r="G11" s="11"/>
      <c r="H11" s="11"/>
    </row>
    <row r="12" spans="1:10" ht="15.75">
      <c r="A12" s="6" t="s">
        <v>219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">
      <c r="A13" s="216"/>
      <c r="B13" s="200" t="s">
        <v>55</v>
      </c>
      <c r="C13" s="200"/>
      <c r="D13" s="200"/>
      <c r="E13" s="200" t="s">
        <v>37</v>
      </c>
      <c r="F13" s="200"/>
      <c r="G13" s="200"/>
      <c r="H13" s="200" t="s">
        <v>36</v>
      </c>
      <c r="I13" s="200"/>
      <c r="J13" s="200"/>
    </row>
    <row r="14" spans="1:10" ht="15">
      <c r="A14" s="216"/>
      <c r="B14" s="152" t="s">
        <v>9</v>
      </c>
      <c r="C14" s="152" t="s">
        <v>34</v>
      </c>
      <c r="D14" s="152" t="s">
        <v>35</v>
      </c>
      <c r="E14" s="152" t="s">
        <v>9</v>
      </c>
      <c r="F14" s="152" t="s">
        <v>34</v>
      </c>
      <c r="G14" s="152" t="s">
        <v>35</v>
      </c>
      <c r="H14" s="152" t="s">
        <v>9</v>
      </c>
      <c r="I14" s="152" t="s">
        <v>34</v>
      </c>
      <c r="J14" s="152" t="s">
        <v>35</v>
      </c>
    </row>
    <row r="15" spans="1:12" ht="15.75" customHeight="1">
      <c r="A15" s="89" t="s">
        <v>15</v>
      </c>
      <c r="B15" s="76">
        <v>3152832</v>
      </c>
      <c r="C15" s="76">
        <v>1792067</v>
      </c>
      <c r="D15" s="76">
        <v>1360765</v>
      </c>
      <c r="E15" s="76">
        <v>827178</v>
      </c>
      <c r="F15" s="76">
        <v>455881</v>
      </c>
      <c r="G15" s="76">
        <v>371297</v>
      </c>
      <c r="H15" s="76">
        <v>2325655</v>
      </c>
      <c r="I15" s="76">
        <v>1336186</v>
      </c>
      <c r="J15" s="76">
        <v>989468</v>
      </c>
      <c r="L15" s="52"/>
    </row>
    <row r="16" spans="1:10" ht="15">
      <c r="A16" s="89" t="s">
        <v>81</v>
      </c>
      <c r="B16" s="76">
        <v>717560</v>
      </c>
      <c r="C16" s="76">
        <v>336860</v>
      </c>
      <c r="D16" s="76">
        <v>380699</v>
      </c>
      <c r="E16" s="76">
        <v>74337</v>
      </c>
      <c r="F16" s="76">
        <v>34272</v>
      </c>
      <c r="G16" s="76">
        <v>40065</v>
      </c>
      <c r="H16" s="76">
        <v>643223</v>
      </c>
      <c r="I16" s="76">
        <v>302589</v>
      </c>
      <c r="J16" s="76">
        <v>340634</v>
      </c>
    </row>
    <row r="17" spans="1:10" ht="15">
      <c r="A17" s="89" t="s">
        <v>82</v>
      </c>
      <c r="B17" s="76">
        <v>416608</v>
      </c>
      <c r="C17" s="76">
        <v>222985</v>
      </c>
      <c r="D17" s="76">
        <v>193623</v>
      </c>
      <c r="E17" s="76">
        <v>52599</v>
      </c>
      <c r="F17" s="76">
        <v>29987</v>
      </c>
      <c r="G17" s="76">
        <v>22613</v>
      </c>
      <c r="H17" s="76">
        <v>364009</v>
      </c>
      <c r="I17" s="76">
        <v>192999</v>
      </c>
      <c r="J17" s="76">
        <v>171010</v>
      </c>
    </row>
    <row r="18" spans="1:10" ht="15">
      <c r="A18" s="89" t="s">
        <v>79</v>
      </c>
      <c r="B18" s="76">
        <v>664623</v>
      </c>
      <c r="C18" s="76">
        <v>352132</v>
      </c>
      <c r="D18" s="76">
        <v>312491</v>
      </c>
      <c r="E18" s="76">
        <v>111723</v>
      </c>
      <c r="F18" s="76">
        <v>55604</v>
      </c>
      <c r="G18" s="76">
        <v>56119</v>
      </c>
      <c r="H18" s="76">
        <v>552900</v>
      </c>
      <c r="I18" s="76">
        <v>296529</v>
      </c>
      <c r="J18" s="76">
        <v>256372</v>
      </c>
    </row>
    <row r="19" spans="1:10" ht="15">
      <c r="A19" s="89" t="s">
        <v>76</v>
      </c>
      <c r="B19" s="76">
        <v>585837</v>
      </c>
      <c r="C19" s="76">
        <v>367187</v>
      </c>
      <c r="D19" s="76">
        <v>218650</v>
      </c>
      <c r="E19" s="76">
        <v>225185</v>
      </c>
      <c r="F19" s="76">
        <v>129095</v>
      </c>
      <c r="G19" s="76">
        <v>96090</v>
      </c>
      <c r="H19" s="76">
        <v>360652</v>
      </c>
      <c r="I19" s="76">
        <v>238092</v>
      </c>
      <c r="J19" s="76">
        <v>122561</v>
      </c>
    </row>
    <row r="20" spans="1:10" ht="15">
      <c r="A20" s="89" t="s">
        <v>80</v>
      </c>
      <c r="B20" s="76">
        <v>437785</v>
      </c>
      <c r="C20" s="76">
        <v>289808</v>
      </c>
      <c r="D20" s="76">
        <v>147977</v>
      </c>
      <c r="E20" s="76">
        <v>193697</v>
      </c>
      <c r="F20" s="76">
        <v>111756</v>
      </c>
      <c r="G20" s="76">
        <v>81941</v>
      </c>
      <c r="H20" s="76">
        <v>244088</v>
      </c>
      <c r="I20" s="76">
        <v>178052</v>
      </c>
      <c r="J20" s="76">
        <v>66037</v>
      </c>
    </row>
    <row r="21" spans="1:10" ht="15">
      <c r="A21" s="89" t="s">
        <v>77</v>
      </c>
      <c r="B21" s="76">
        <v>259425</v>
      </c>
      <c r="C21" s="76">
        <v>169005</v>
      </c>
      <c r="D21" s="76">
        <v>90420</v>
      </c>
      <c r="E21" s="76">
        <v>133581</v>
      </c>
      <c r="F21" s="76">
        <v>71274</v>
      </c>
      <c r="G21" s="76">
        <v>62308</v>
      </c>
      <c r="H21" s="76">
        <v>125844</v>
      </c>
      <c r="I21" s="76">
        <v>97731</v>
      </c>
      <c r="J21" s="76">
        <v>28112</v>
      </c>
    </row>
    <row r="22" spans="1:10" ht="15">
      <c r="A22" s="89" t="s">
        <v>78</v>
      </c>
      <c r="B22" s="76">
        <v>70994</v>
      </c>
      <c r="C22" s="76">
        <v>54089</v>
      </c>
      <c r="D22" s="76">
        <v>16905</v>
      </c>
      <c r="E22" s="76">
        <v>36056</v>
      </c>
      <c r="F22" s="76">
        <v>23894</v>
      </c>
      <c r="G22" s="76">
        <v>12162</v>
      </c>
      <c r="H22" s="76">
        <v>34938</v>
      </c>
      <c r="I22" s="76">
        <v>30195</v>
      </c>
      <c r="J22" s="76">
        <v>4743</v>
      </c>
    </row>
    <row r="27" spans="2:10" ht="12.75">
      <c r="B27" s="29"/>
      <c r="C27" s="29"/>
      <c r="D27" s="29"/>
      <c r="E27" s="29"/>
      <c r="G27" s="29"/>
      <c r="H27" s="29"/>
      <c r="I27" s="29"/>
      <c r="J27" s="29"/>
    </row>
    <row r="28" spans="2:10" ht="12.75">
      <c r="B28" s="29"/>
      <c r="C28" s="29"/>
      <c r="D28" s="29"/>
      <c r="E28" s="29"/>
      <c r="F28" s="29"/>
      <c r="G28" s="29"/>
      <c r="H28" s="29"/>
      <c r="I28" s="29"/>
      <c r="J28" s="29"/>
    </row>
    <row r="29" spans="2:10" ht="12.75">
      <c r="B29" s="29"/>
      <c r="C29" s="29"/>
      <c r="D29" s="29"/>
      <c r="E29" s="29"/>
      <c r="F29" s="29"/>
      <c r="G29" s="29"/>
      <c r="H29" s="29"/>
      <c r="I29" s="29"/>
      <c r="J29" s="29"/>
    </row>
    <row r="30" spans="2:10" ht="12.75">
      <c r="B30" s="29"/>
      <c r="C30" s="29"/>
      <c r="D30" s="29"/>
      <c r="E30" s="29"/>
      <c r="F30" s="29"/>
      <c r="G30" s="29"/>
      <c r="H30" s="29"/>
      <c r="I30" s="29"/>
      <c r="J30" s="29"/>
    </row>
    <row r="31" spans="3:10" ht="12.75">
      <c r="C31" s="29"/>
      <c r="D31" s="29"/>
      <c r="E31" s="29"/>
      <c r="F31" s="29"/>
      <c r="G31" s="29"/>
      <c r="H31" s="29"/>
      <c r="I31" s="29"/>
      <c r="J31" s="29"/>
    </row>
    <row r="32" spans="3:11" ht="12.75">
      <c r="C32" s="29"/>
      <c r="D32" s="29"/>
      <c r="E32" s="29"/>
      <c r="F32" s="29"/>
      <c r="G32" s="29"/>
      <c r="H32" s="29"/>
      <c r="I32" s="29"/>
      <c r="J32" s="29"/>
      <c r="K32" s="29"/>
    </row>
    <row r="33" spans="10:11" ht="12.75">
      <c r="J33" s="29"/>
      <c r="K33" s="29"/>
    </row>
    <row r="34" spans="3:11" ht="12.75">
      <c r="C34" s="29"/>
      <c r="D34" s="29"/>
      <c r="E34" s="29"/>
      <c r="F34" s="29"/>
      <c r="G34" s="29"/>
      <c r="H34" s="29"/>
      <c r="I34" s="29"/>
      <c r="J34" s="29"/>
      <c r="K34" s="29"/>
    </row>
    <row r="36" spans="6:11" ht="12.75">
      <c r="F36" s="29"/>
      <c r="G36" s="29"/>
      <c r="H36" s="29"/>
      <c r="I36" s="29"/>
      <c r="J36" s="29"/>
      <c r="K36" s="29"/>
    </row>
    <row r="39" spans="6:7" ht="12.75">
      <c r="F39" s="29"/>
      <c r="G39" s="29"/>
    </row>
    <row r="40" spans="6:7" ht="12.75">
      <c r="F40" s="29"/>
      <c r="G40" s="29"/>
    </row>
    <row r="41" ht="12.75">
      <c r="F41" s="29"/>
    </row>
    <row r="42" spans="6:7" ht="12.75">
      <c r="F42" s="29"/>
      <c r="G42" s="29"/>
    </row>
    <row r="43" ht="12.75">
      <c r="F43" s="29"/>
    </row>
    <row r="44" ht="12.75">
      <c r="F44" s="29"/>
    </row>
    <row r="45" ht="12.75">
      <c r="F45" s="29"/>
    </row>
    <row r="46" ht="12.75">
      <c r="F46" s="29"/>
    </row>
    <row r="47" ht="12.75">
      <c r="F47" s="29"/>
    </row>
    <row r="49" ht="12.75">
      <c r="F49" s="29"/>
    </row>
  </sheetData>
  <sheetProtection/>
  <mergeCells count="14">
    <mergeCell ref="H13:J13"/>
    <mergeCell ref="A2:A4"/>
    <mergeCell ref="B2:B4"/>
    <mergeCell ref="C3:C4"/>
    <mergeCell ref="D3:D4"/>
    <mergeCell ref="E3:E4"/>
    <mergeCell ref="F3:F4"/>
    <mergeCell ref="G2:G4"/>
    <mergeCell ref="H2:H4"/>
    <mergeCell ref="A13:A14"/>
    <mergeCell ref="C2:D2"/>
    <mergeCell ref="E2:F2"/>
    <mergeCell ref="B13:D13"/>
    <mergeCell ref="E13:G13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19.7109375" style="54" customWidth="1"/>
    <col min="2" max="2" width="9.421875" style="54" customWidth="1"/>
    <col min="3" max="7" width="10.8515625" style="54" customWidth="1"/>
    <col min="8" max="8" width="13.7109375" style="54" bestFit="1" customWidth="1"/>
    <col min="9" max="9" width="15.00390625" style="54" bestFit="1" customWidth="1"/>
    <col min="10" max="16384" width="9.140625" style="54" customWidth="1"/>
  </cols>
  <sheetData>
    <row r="1" spans="1:9" ht="15.75">
      <c r="A1" s="24" t="s">
        <v>220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221"/>
      <c r="B2" s="222" t="s">
        <v>173</v>
      </c>
      <c r="C2" s="214" t="s">
        <v>9</v>
      </c>
      <c r="D2" s="153" t="s">
        <v>53</v>
      </c>
      <c r="E2" s="153"/>
      <c r="F2" s="153" t="s">
        <v>200</v>
      </c>
      <c r="G2" s="153"/>
      <c r="H2" s="215" t="s">
        <v>179</v>
      </c>
      <c r="I2" s="215" t="s">
        <v>171</v>
      </c>
    </row>
    <row r="3" spans="1:9" ht="15" customHeight="1">
      <c r="A3" s="221"/>
      <c r="B3" s="222"/>
      <c r="C3" s="214"/>
      <c r="D3" s="214" t="s">
        <v>34</v>
      </c>
      <c r="E3" s="214" t="s">
        <v>35</v>
      </c>
      <c r="F3" s="214" t="s">
        <v>37</v>
      </c>
      <c r="G3" s="214" t="s">
        <v>36</v>
      </c>
      <c r="H3" s="215"/>
      <c r="I3" s="215"/>
    </row>
    <row r="4" spans="1:9" ht="15">
      <c r="A4" s="221"/>
      <c r="B4" s="222"/>
      <c r="C4" s="214"/>
      <c r="D4" s="214"/>
      <c r="E4" s="214"/>
      <c r="F4" s="214"/>
      <c r="G4" s="214"/>
      <c r="H4" s="215"/>
      <c r="I4" s="215"/>
    </row>
    <row r="5" spans="1:13" ht="15.75" customHeight="1">
      <c r="A5" s="218" t="s">
        <v>185</v>
      </c>
      <c r="B5" s="219"/>
      <c r="C5" s="76">
        <v>3295716</v>
      </c>
      <c r="D5" s="76">
        <v>1582728</v>
      </c>
      <c r="E5" s="76">
        <v>1712988</v>
      </c>
      <c r="F5" s="76">
        <v>760592</v>
      </c>
      <c r="G5" s="76">
        <v>2535123</v>
      </c>
      <c r="H5" s="76">
        <v>1020722</v>
      </c>
      <c r="I5" s="76">
        <v>2274994</v>
      </c>
      <c r="K5" s="53"/>
      <c r="M5" s="8"/>
    </row>
    <row r="6" spans="1:14" ht="15">
      <c r="A6" s="220" t="s">
        <v>12</v>
      </c>
      <c r="B6" s="154" t="s">
        <v>92</v>
      </c>
      <c r="C6" s="76">
        <v>683267</v>
      </c>
      <c r="D6" s="76">
        <v>375785</v>
      </c>
      <c r="E6" s="76">
        <v>307482</v>
      </c>
      <c r="F6" s="76">
        <v>182086</v>
      </c>
      <c r="G6" s="76">
        <v>501181</v>
      </c>
      <c r="H6" s="76">
        <v>185523</v>
      </c>
      <c r="I6" s="76">
        <v>497744</v>
      </c>
      <c r="K6" s="53"/>
      <c r="L6" s="8"/>
      <c r="N6" s="8"/>
    </row>
    <row r="7" spans="1:12" ht="15">
      <c r="A7" s="220"/>
      <c r="B7" s="154" t="s">
        <v>174</v>
      </c>
      <c r="C7" s="76">
        <v>1316430</v>
      </c>
      <c r="D7" s="76">
        <v>734318</v>
      </c>
      <c r="E7" s="76">
        <v>582112</v>
      </c>
      <c r="F7" s="76">
        <v>364492</v>
      </c>
      <c r="G7" s="76">
        <v>951939</v>
      </c>
      <c r="H7" s="76">
        <v>380147</v>
      </c>
      <c r="I7" s="76">
        <v>936283</v>
      </c>
      <c r="K7" s="53"/>
      <c r="L7" s="8"/>
    </row>
    <row r="8" spans="1:9" ht="15">
      <c r="A8" s="220" t="s">
        <v>13</v>
      </c>
      <c r="B8" s="154" t="s">
        <v>92</v>
      </c>
      <c r="C8" s="76">
        <v>191373</v>
      </c>
      <c r="D8" s="76">
        <v>91905</v>
      </c>
      <c r="E8" s="76">
        <v>99468</v>
      </c>
      <c r="F8" s="76">
        <v>39517</v>
      </c>
      <c r="G8" s="76">
        <v>151856</v>
      </c>
      <c r="H8" s="76">
        <v>80809</v>
      </c>
      <c r="I8" s="76">
        <v>110564</v>
      </c>
    </row>
    <row r="9" spans="1:11" ht="15">
      <c r="A9" s="220"/>
      <c r="B9" s="154" t="s">
        <v>174</v>
      </c>
      <c r="C9" s="76">
        <v>340897</v>
      </c>
      <c r="D9" s="76">
        <v>157174</v>
      </c>
      <c r="E9" s="76">
        <v>183722</v>
      </c>
      <c r="F9" s="76">
        <v>91004</v>
      </c>
      <c r="G9" s="76">
        <v>249893</v>
      </c>
      <c r="H9" s="76">
        <v>142792</v>
      </c>
      <c r="I9" s="76">
        <v>198104</v>
      </c>
      <c r="K9" s="53"/>
    </row>
    <row r="10" spans="1:9" ht="15">
      <c r="A10" s="220" t="s">
        <v>63</v>
      </c>
      <c r="B10" s="154" t="s">
        <v>92</v>
      </c>
      <c r="C10" s="76">
        <v>1300334</v>
      </c>
      <c r="D10" s="76">
        <v>594684</v>
      </c>
      <c r="E10" s="76">
        <v>705650</v>
      </c>
      <c r="F10" s="76">
        <v>248102</v>
      </c>
      <c r="G10" s="76">
        <v>1052233</v>
      </c>
      <c r="H10" s="76">
        <v>324236</v>
      </c>
      <c r="I10" s="76">
        <v>976099</v>
      </c>
    </row>
    <row r="11" spans="1:9" ht="15">
      <c r="A11" s="220"/>
      <c r="B11" s="154" t="s">
        <v>174</v>
      </c>
      <c r="C11" s="76">
        <v>1638389</v>
      </c>
      <c r="D11" s="76">
        <v>691235</v>
      </c>
      <c r="E11" s="76">
        <v>947154</v>
      </c>
      <c r="F11" s="76">
        <v>305096</v>
      </c>
      <c r="G11" s="76">
        <v>1333292</v>
      </c>
      <c r="H11" s="76">
        <v>497783</v>
      </c>
      <c r="I11" s="76">
        <v>1140606</v>
      </c>
    </row>
    <row r="12" spans="1:9" ht="6.75" customHeight="1">
      <c r="A12" s="12"/>
      <c r="B12" s="12"/>
      <c r="C12" s="12"/>
      <c r="D12" s="12"/>
      <c r="E12" s="12"/>
      <c r="F12" s="12"/>
      <c r="G12" s="12"/>
      <c r="H12" s="12"/>
      <c r="I12" s="12"/>
    </row>
    <row r="15" ht="15">
      <c r="F15" s="48"/>
    </row>
    <row r="16" ht="15">
      <c r="C16" s="48"/>
    </row>
    <row r="18" ht="15">
      <c r="C18" s="48"/>
    </row>
    <row r="25" ht="15">
      <c r="E25" s="21"/>
    </row>
    <row r="26" spans="2:8" ht="15">
      <c r="B26" s="53"/>
      <c r="C26" s="53"/>
      <c r="D26" s="53"/>
      <c r="E26" s="53"/>
      <c r="F26" s="53"/>
      <c r="G26" s="53"/>
      <c r="H26" s="53"/>
    </row>
    <row r="27" spans="2:8" ht="15">
      <c r="B27" s="53"/>
      <c r="C27" s="53"/>
      <c r="D27" s="53"/>
      <c r="E27" s="53"/>
      <c r="F27" s="53"/>
      <c r="G27" s="53"/>
      <c r="H27" s="53"/>
    </row>
    <row r="28" spans="2:10" ht="15">
      <c r="B28" s="53"/>
      <c r="C28" s="53"/>
      <c r="D28" s="53"/>
      <c r="E28" s="53"/>
      <c r="F28" s="53"/>
      <c r="G28" s="53"/>
      <c r="H28" s="53"/>
      <c r="J28" s="53"/>
    </row>
    <row r="29" spans="2:10" ht="15">
      <c r="B29" s="53"/>
      <c r="C29" s="53"/>
      <c r="D29" s="53"/>
      <c r="E29" s="53"/>
      <c r="F29" s="53"/>
      <c r="G29" s="53"/>
      <c r="H29" s="53"/>
      <c r="J29" s="53"/>
    </row>
    <row r="30" spans="2:10" ht="15">
      <c r="B30" s="53"/>
      <c r="C30" s="53"/>
      <c r="D30" s="53"/>
      <c r="E30" s="53"/>
      <c r="F30" s="53"/>
      <c r="G30" s="53"/>
      <c r="H30" s="53"/>
      <c r="J30" s="53"/>
    </row>
    <row r="32" ht="15">
      <c r="J32" s="53"/>
    </row>
    <row r="35" ht="15">
      <c r="K35" s="53"/>
    </row>
    <row r="36" spans="2:11" ht="15">
      <c r="B36" s="53"/>
      <c r="C36" s="53"/>
      <c r="D36" s="53"/>
      <c r="E36" s="53"/>
      <c r="F36" s="53"/>
      <c r="G36" s="53"/>
      <c r="H36" s="53"/>
      <c r="K36" s="53"/>
    </row>
    <row r="37" spans="2:11" ht="15">
      <c r="B37" s="53"/>
      <c r="C37" s="53"/>
      <c r="D37" s="53"/>
      <c r="E37" s="53"/>
      <c r="F37" s="53"/>
      <c r="G37" s="53"/>
      <c r="H37" s="53"/>
      <c r="K37" s="53"/>
    </row>
    <row r="38" spans="2:11" ht="15">
      <c r="B38" s="53"/>
      <c r="C38" s="53"/>
      <c r="D38" s="53"/>
      <c r="E38" s="53"/>
      <c r="F38" s="53"/>
      <c r="G38" s="53"/>
      <c r="H38" s="53"/>
      <c r="K38" s="53"/>
    </row>
    <row r="40" spans="2:11" ht="15">
      <c r="B40" s="53"/>
      <c r="C40" s="53"/>
      <c r="D40" s="53"/>
      <c r="E40" s="53"/>
      <c r="F40" s="53"/>
      <c r="G40" s="53"/>
      <c r="H40" s="53"/>
      <c r="K40" s="53"/>
    </row>
  </sheetData>
  <sheetProtection/>
  <mergeCells count="13">
    <mergeCell ref="A6:A7"/>
    <mergeCell ref="A8:A9"/>
    <mergeCell ref="A10:A11"/>
    <mergeCell ref="A2:A4"/>
    <mergeCell ref="B2:B4"/>
    <mergeCell ref="C2:C4"/>
    <mergeCell ref="E3:E4"/>
    <mergeCell ref="F3:F4"/>
    <mergeCell ref="G3:G4"/>
    <mergeCell ref="A5:B5"/>
    <mergeCell ref="H2:H4"/>
    <mergeCell ref="I2:I4"/>
    <mergeCell ref="D3:D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28.421875" style="54" bestFit="1" customWidth="1"/>
    <col min="2" max="7" width="11.421875" style="54" customWidth="1"/>
    <col min="8" max="8" width="10.7109375" style="54" customWidth="1"/>
    <col min="9" max="16384" width="9.140625" style="54" customWidth="1"/>
  </cols>
  <sheetData>
    <row r="1" spans="1:12" ht="15" customHeight="1">
      <c r="A1" s="223" t="s">
        <v>221</v>
      </c>
      <c r="B1" s="223"/>
      <c r="C1" s="223"/>
      <c r="D1" s="223"/>
      <c r="E1" s="223"/>
      <c r="F1" s="223"/>
      <c r="G1" s="223"/>
      <c r="H1" s="223"/>
      <c r="I1" s="20"/>
      <c r="J1" s="20"/>
      <c r="K1" s="20"/>
      <c r="L1" s="20"/>
    </row>
    <row r="2" spans="1:8" ht="15">
      <c r="A2" s="216"/>
      <c r="B2" s="172" t="s">
        <v>55</v>
      </c>
      <c r="C2" s="172"/>
      <c r="D2" s="172"/>
      <c r="E2" s="172" t="s">
        <v>37</v>
      </c>
      <c r="F2" s="224"/>
      <c r="G2" s="172" t="s">
        <v>36</v>
      </c>
      <c r="H2" s="224"/>
    </row>
    <row r="3" spans="1:8" ht="15">
      <c r="A3" s="216"/>
      <c r="B3" s="109" t="s">
        <v>9</v>
      </c>
      <c r="C3" s="109" t="s">
        <v>34</v>
      </c>
      <c r="D3" s="109" t="s">
        <v>35</v>
      </c>
      <c r="E3" s="109" t="s">
        <v>34</v>
      </c>
      <c r="F3" s="109" t="s">
        <v>35</v>
      </c>
      <c r="G3" s="109" t="s">
        <v>34</v>
      </c>
      <c r="H3" s="109" t="s">
        <v>35</v>
      </c>
    </row>
    <row r="4" spans="1:8" ht="15">
      <c r="A4" s="89" t="s">
        <v>184</v>
      </c>
      <c r="B4" s="75">
        <v>311003</v>
      </c>
      <c r="C4" s="75">
        <v>145239</v>
      </c>
      <c r="D4" s="75">
        <v>165764</v>
      </c>
      <c r="E4" s="75">
        <v>35894</v>
      </c>
      <c r="F4" s="75">
        <v>49958</v>
      </c>
      <c r="G4" s="75">
        <v>109345</v>
      </c>
      <c r="H4" s="75">
        <v>115806</v>
      </c>
    </row>
    <row r="5" spans="1:8" ht="15">
      <c r="A5" s="89" t="s">
        <v>145</v>
      </c>
      <c r="B5" s="76">
        <v>126700</v>
      </c>
      <c r="C5" s="76">
        <v>61280</v>
      </c>
      <c r="D5" s="76">
        <v>65419</v>
      </c>
      <c r="E5" s="76">
        <v>13479</v>
      </c>
      <c r="F5" s="76">
        <v>13326</v>
      </c>
      <c r="G5" s="76">
        <v>47802</v>
      </c>
      <c r="H5" s="76">
        <v>52093</v>
      </c>
    </row>
    <row r="6" spans="1:8" ht="15">
      <c r="A6" s="89" t="s">
        <v>71</v>
      </c>
      <c r="B6" s="76">
        <v>78832</v>
      </c>
      <c r="C6" s="76">
        <v>38780</v>
      </c>
      <c r="D6" s="76">
        <v>40052</v>
      </c>
      <c r="E6" s="76">
        <v>7633</v>
      </c>
      <c r="F6" s="76">
        <v>11009</v>
      </c>
      <c r="G6" s="76">
        <v>31147</v>
      </c>
      <c r="H6" s="76">
        <v>29042</v>
      </c>
    </row>
    <row r="7" spans="1:8" ht="15">
      <c r="A7" s="89" t="s">
        <v>73</v>
      </c>
      <c r="B7" s="76">
        <v>38502</v>
      </c>
      <c r="C7" s="76">
        <v>17815</v>
      </c>
      <c r="D7" s="76">
        <v>20687</v>
      </c>
      <c r="E7" s="76">
        <v>3100</v>
      </c>
      <c r="F7" s="76">
        <v>7115</v>
      </c>
      <c r="G7" s="76">
        <v>14714</v>
      </c>
      <c r="H7" s="76">
        <v>13572</v>
      </c>
    </row>
    <row r="8" spans="1:8" ht="15">
      <c r="A8" s="89" t="s">
        <v>72</v>
      </c>
      <c r="B8" s="76">
        <v>37984</v>
      </c>
      <c r="C8" s="76">
        <v>17398</v>
      </c>
      <c r="D8" s="76">
        <v>20586</v>
      </c>
      <c r="E8" s="76">
        <v>6623</v>
      </c>
      <c r="F8" s="76">
        <v>7708</v>
      </c>
      <c r="G8" s="76">
        <v>10775</v>
      </c>
      <c r="H8" s="76">
        <v>12878</v>
      </c>
    </row>
    <row r="9" spans="1:8" ht="15">
      <c r="A9" s="155" t="s">
        <v>74</v>
      </c>
      <c r="B9" s="76">
        <v>28986</v>
      </c>
      <c r="C9" s="76">
        <v>9966</v>
      </c>
      <c r="D9" s="76">
        <v>19020</v>
      </c>
      <c r="E9" s="76">
        <v>5059</v>
      </c>
      <c r="F9" s="76">
        <v>10799</v>
      </c>
      <c r="G9" s="76">
        <v>4907</v>
      </c>
      <c r="H9" s="76">
        <v>8221</v>
      </c>
    </row>
    <row r="10" ht="15">
      <c r="E10" s="21"/>
    </row>
    <row r="11" ht="15">
      <c r="C11" s="8"/>
    </row>
    <row r="12" spans="2:8" ht="15">
      <c r="B12" s="53"/>
      <c r="C12" s="53"/>
      <c r="D12" s="53"/>
      <c r="E12" s="53"/>
      <c r="F12" s="53"/>
      <c r="G12" s="53"/>
      <c r="H12" s="53"/>
    </row>
    <row r="13" spans="2:6" ht="15">
      <c r="B13" s="53"/>
      <c r="C13" s="53"/>
      <c r="D13" s="53"/>
      <c r="E13" s="53"/>
      <c r="F13" s="53"/>
    </row>
    <row r="14" spans="2:12" ht="15">
      <c r="B14" s="53"/>
      <c r="C14" s="53"/>
      <c r="D14" s="53"/>
      <c r="E14" s="53"/>
      <c r="F14" s="53"/>
      <c r="G14" s="53"/>
      <c r="H14" s="53"/>
      <c r="L14" s="53"/>
    </row>
    <row r="15" spans="2:12" ht="15">
      <c r="B15" s="53"/>
      <c r="C15" s="53"/>
      <c r="D15" s="53"/>
      <c r="E15" s="53"/>
      <c r="F15" s="53"/>
      <c r="G15" s="53"/>
      <c r="H15" s="53"/>
      <c r="L15" s="53"/>
    </row>
    <row r="16" spans="2:12" ht="15">
      <c r="B16" s="53"/>
      <c r="C16" s="53"/>
      <c r="D16" s="53"/>
      <c r="E16" s="53"/>
      <c r="F16" s="53"/>
      <c r="G16" s="53"/>
      <c r="H16" s="53"/>
      <c r="L16" s="53"/>
    </row>
    <row r="17" spans="2:12" ht="15">
      <c r="B17" s="53"/>
      <c r="C17" s="53"/>
      <c r="D17" s="53"/>
      <c r="E17" s="53"/>
      <c r="F17" s="53"/>
      <c r="G17" s="53"/>
      <c r="H17" s="53"/>
      <c r="L17" s="53"/>
    </row>
    <row r="18" spans="2:12" ht="15">
      <c r="B18" s="53"/>
      <c r="C18" s="53"/>
      <c r="D18" s="53"/>
      <c r="E18" s="53"/>
      <c r="F18" s="53"/>
      <c r="G18" s="53"/>
      <c r="H18" s="53"/>
      <c r="L18" s="53"/>
    </row>
    <row r="19" spans="2:12" ht="15">
      <c r="B19" s="53"/>
      <c r="C19" s="53"/>
      <c r="D19" s="53"/>
      <c r="E19" s="53"/>
      <c r="F19" s="53"/>
      <c r="G19" s="53"/>
      <c r="H19" s="53"/>
      <c r="L19" s="53"/>
    </row>
    <row r="20" spans="2:12" ht="15">
      <c r="B20" s="53"/>
      <c r="C20" s="53"/>
      <c r="D20" s="53"/>
      <c r="E20" s="53"/>
      <c r="F20" s="53"/>
      <c r="L20" s="53"/>
    </row>
    <row r="21" ht="15">
      <c r="L21" s="53"/>
    </row>
    <row r="22" ht="15">
      <c r="L22" s="53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40.421875" style="54" customWidth="1"/>
    <col min="2" max="8" width="11.421875" style="54" customWidth="1"/>
    <col min="9" max="16384" width="9.140625" style="54" customWidth="1"/>
  </cols>
  <sheetData>
    <row r="1" spans="1:8" ht="15" customHeight="1">
      <c r="A1" s="225" t="s">
        <v>201</v>
      </c>
      <c r="B1" s="225"/>
      <c r="C1" s="225"/>
      <c r="D1" s="225"/>
      <c r="E1" s="225"/>
      <c r="F1" s="225"/>
      <c r="G1" s="225"/>
      <c r="H1" s="225"/>
    </row>
    <row r="2" spans="1:8" ht="15">
      <c r="A2" s="225"/>
      <c r="B2" s="225"/>
      <c r="C2" s="225"/>
      <c r="D2" s="225"/>
      <c r="E2" s="225"/>
      <c r="F2" s="225"/>
      <c r="G2" s="225"/>
      <c r="H2" s="225"/>
    </row>
    <row r="3" spans="1:8" ht="15">
      <c r="A3" s="226" t="s">
        <v>120</v>
      </c>
      <c r="B3" s="172" t="s">
        <v>55</v>
      </c>
      <c r="C3" s="172"/>
      <c r="D3" s="172"/>
      <c r="E3" s="172" t="s">
        <v>37</v>
      </c>
      <c r="F3" s="224"/>
      <c r="G3" s="172" t="s">
        <v>36</v>
      </c>
      <c r="H3" s="224"/>
    </row>
    <row r="4" spans="1:8" ht="15">
      <c r="A4" s="226"/>
      <c r="B4" s="199" t="s">
        <v>9</v>
      </c>
      <c r="C4" s="199" t="s">
        <v>34</v>
      </c>
      <c r="D4" s="199" t="s">
        <v>35</v>
      </c>
      <c r="E4" s="199" t="s">
        <v>34</v>
      </c>
      <c r="F4" s="199" t="s">
        <v>35</v>
      </c>
      <c r="G4" s="199" t="s">
        <v>34</v>
      </c>
      <c r="H4" s="199" t="s">
        <v>35</v>
      </c>
    </row>
    <row r="5" spans="1:8" ht="30" customHeight="1">
      <c r="A5" s="226"/>
      <c r="B5" s="199"/>
      <c r="C5" s="199"/>
      <c r="D5" s="199"/>
      <c r="E5" s="199"/>
      <c r="F5" s="199"/>
      <c r="G5" s="199"/>
      <c r="H5" s="199"/>
    </row>
    <row r="6" spans="1:8" ht="15" customHeight="1">
      <c r="A6" s="226"/>
      <c r="B6" s="75">
        <v>1176583</v>
      </c>
      <c r="C6" s="75">
        <v>430711</v>
      </c>
      <c r="D6" s="75">
        <v>745872</v>
      </c>
      <c r="E6" s="75">
        <v>54473</v>
      </c>
      <c r="F6" s="75">
        <v>128885</v>
      </c>
      <c r="G6" s="75">
        <v>376238</v>
      </c>
      <c r="H6" s="75">
        <v>616987</v>
      </c>
    </row>
    <row r="7" spans="1:8" ht="15">
      <c r="A7" s="122" t="s">
        <v>75</v>
      </c>
      <c r="B7" s="75">
        <v>340018</v>
      </c>
      <c r="C7" s="75">
        <v>156323</v>
      </c>
      <c r="D7" s="75">
        <v>183695</v>
      </c>
      <c r="E7" s="75">
        <v>12638</v>
      </c>
      <c r="F7" s="75">
        <v>18527</v>
      </c>
      <c r="G7" s="75">
        <v>143685</v>
      </c>
      <c r="H7" s="75">
        <v>165168</v>
      </c>
    </row>
    <row r="8" spans="1:8" ht="15">
      <c r="A8" s="122" t="s">
        <v>83</v>
      </c>
      <c r="B8" s="75">
        <v>399368</v>
      </c>
      <c r="C8" s="75">
        <v>142176</v>
      </c>
      <c r="D8" s="75">
        <v>257191</v>
      </c>
      <c r="E8" s="75">
        <v>21374</v>
      </c>
      <c r="F8" s="75">
        <v>49912</v>
      </c>
      <c r="G8" s="75">
        <v>120802</v>
      </c>
      <c r="H8" s="75">
        <v>207279</v>
      </c>
    </row>
    <row r="9" spans="1:8" ht="15">
      <c r="A9" s="122" t="s">
        <v>84</v>
      </c>
      <c r="B9" s="75">
        <v>437197</v>
      </c>
      <c r="C9" s="75">
        <v>132211</v>
      </c>
      <c r="D9" s="75">
        <v>304986</v>
      </c>
      <c r="E9" s="75">
        <v>20461</v>
      </c>
      <c r="F9" s="75">
        <v>60446</v>
      </c>
      <c r="G9" s="75">
        <v>111751</v>
      </c>
      <c r="H9" s="75">
        <v>244540</v>
      </c>
    </row>
    <row r="10" spans="1:8" ht="15">
      <c r="A10" s="157"/>
      <c r="B10" s="158"/>
      <c r="C10" s="158"/>
      <c r="D10" s="158"/>
      <c r="E10" s="158"/>
      <c r="F10" s="158"/>
      <c r="G10" s="158"/>
      <c r="H10" s="159"/>
    </row>
    <row r="11" spans="1:8" ht="15">
      <c r="A11" s="156" t="s">
        <v>61</v>
      </c>
      <c r="B11" s="119">
        <v>524797</v>
      </c>
      <c r="C11" s="119">
        <v>210293</v>
      </c>
      <c r="D11" s="119">
        <v>314505</v>
      </c>
      <c r="E11" s="119">
        <v>10958</v>
      </c>
      <c r="F11" s="119">
        <v>26398</v>
      </c>
      <c r="G11" s="119">
        <v>199335</v>
      </c>
      <c r="H11" s="119">
        <v>288106</v>
      </c>
    </row>
    <row r="12" spans="1:8" ht="15">
      <c r="A12" s="156" t="s">
        <v>56</v>
      </c>
      <c r="B12" s="119">
        <v>386038</v>
      </c>
      <c r="C12" s="119">
        <v>121883</v>
      </c>
      <c r="D12" s="119">
        <v>264155</v>
      </c>
      <c r="E12" s="119">
        <v>8978</v>
      </c>
      <c r="F12" s="119">
        <v>37848</v>
      </c>
      <c r="G12" s="119">
        <v>112904</v>
      </c>
      <c r="H12" s="119">
        <v>226306</v>
      </c>
    </row>
    <row r="13" spans="1:8" ht="15">
      <c r="A13" s="156" t="s">
        <v>101</v>
      </c>
      <c r="B13" s="119">
        <v>86877</v>
      </c>
      <c r="C13" s="119">
        <v>23825</v>
      </c>
      <c r="D13" s="119">
        <v>63052</v>
      </c>
      <c r="E13" s="119">
        <v>4278</v>
      </c>
      <c r="F13" s="119">
        <v>15944</v>
      </c>
      <c r="G13" s="119">
        <v>19547</v>
      </c>
      <c r="H13" s="119">
        <v>47108</v>
      </c>
    </row>
    <row r="14" spans="1:8" ht="15">
      <c r="A14" s="156" t="s">
        <v>57</v>
      </c>
      <c r="B14" s="119">
        <v>150433</v>
      </c>
      <c r="C14" s="119">
        <v>61931</v>
      </c>
      <c r="D14" s="119">
        <v>88502</v>
      </c>
      <c r="E14" s="119">
        <v>21906</v>
      </c>
      <c r="F14" s="119">
        <v>36845</v>
      </c>
      <c r="G14" s="119">
        <v>40025</v>
      </c>
      <c r="H14" s="119">
        <v>51657</v>
      </c>
    </row>
    <row r="15" spans="1:8" ht="15">
      <c r="A15" s="156" t="s">
        <v>102</v>
      </c>
      <c r="B15" s="119">
        <v>28438</v>
      </c>
      <c r="C15" s="119">
        <v>12780</v>
      </c>
      <c r="D15" s="119">
        <v>15659</v>
      </c>
      <c r="E15" s="119">
        <v>8354</v>
      </c>
      <c r="F15" s="119">
        <v>11849</v>
      </c>
      <c r="G15" s="119">
        <v>4426</v>
      </c>
      <c r="H15" s="119">
        <v>3810</v>
      </c>
    </row>
    <row r="16" ht="15">
      <c r="I16" s="53"/>
    </row>
    <row r="17" ht="15">
      <c r="I17" s="53"/>
    </row>
    <row r="18" ht="15">
      <c r="I18" s="53"/>
    </row>
    <row r="20" ht="15">
      <c r="I20" s="53"/>
    </row>
    <row r="25" ht="15">
      <c r="E25" s="21"/>
    </row>
  </sheetData>
  <sheetProtection/>
  <mergeCells count="12">
    <mergeCell ref="E4:E5"/>
    <mergeCell ref="F4:F5"/>
    <mergeCell ref="G4:G5"/>
    <mergeCell ref="H4:H5"/>
    <mergeCell ref="A1:H2"/>
    <mergeCell ref="B3:D3"/>
    <mergeCell ref="E3:F3"/>
    <mergeCell ref="G3:H3"/>
    <mergeCell ref="A3:A6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6">
      <selection activeCell="E11" sqref="E11"/>
    </sheetView>
  </sheetViews>
  <sheetFormatPr defaultColWidth="9.140625" defaultRowHeight="15"/>
  <cols>
    <col min="1" max="1" width="28.00390625" style="54" customWidth="1"/>
    <col min="2" max="6" width="10.28125" style="54" customWidth="1"/>
    <col min="7" max="7" width="13.7109375" style="54" bestFit="1" customWidth="1"/>
    <col min="8" max="8" width="14.28125" style="54" customWidth="1"/>
    <col min="9" max="16384" width="9.140625" style="54" customWidth="1"/>
  </cols>
  <sheetData>
    <row r="1" spans="1:8" ht="15.75">
      <c r="A1" s="33" t="s">
        <v>222</v>
      </c>
      <c r="B1" s="36"/>
      <c r="C1" s="36"/>
      <c r="D1" s="36"/>
      <c r="E1" s="36"/>
      <c r="F1" s="36"/>
      <c r="G1" s="37"/>
      <c r="H1" s="37"/>
    </row>
    <row r="2" spans="1:8" ht="15" customHeight="1">
      <c r="A2" s="202"/>
      <c r="B2" s="202" t="s">
        <v>9</v>
      </c>
      <c r="C2" s="202" t="s">
        <v>53</v>
      </c>
      <c r="D2" s="202"/>
      <c r="E2" s="202" t="s">
        <v>200</v>
      </c>
      <c r="F2" s="202"/>
      <c r="G2" s="215" t="s">
        <v>179</v>
      </c>
      <c r="H2" s="215" t="s">
        <v>171</v>
      </c>
    </row>
    <row r="3" spans="1:8" ht="15">
      <c r="A3" s="202"/>
      <c r="B3" s="202"/>
      <c r="C3" s="202"/>
      <c r="D3" s="202"/>
      <c r="E3" s="202"/>
      <c r="F3" s="202"/>
      <c r="G3" s="215"/>
      <c r="H3" s="215"/>
    </row>
    <row r="4" spans="1:8" ht="15">
      <c r="A4" s="202"/>
      <c r="B4" s="202"/>
      <c r="C4" s="153" t="s">
        <v>34</v>
      </c>
      <c r="D4" s="153" t="s">
        <v>35</v>
      </c>
      <c r="E4" s="153" t="s">
        <v>37</v>
      </c>
      <c r="F4" s="153" t="s">
        <v>36</v>
      </c>
      <c r="G4" s="215"/>
      <c r="H4" s="215"/>
    </row>
    <row r="5" spans="1:13" ht="15">
      <c r="A5" s="160" t="s">
        <v>122</v>
      </c>
      <c r="B5" s="76">
        <v>601022</v>
      </c>
      <c r="C5" s="76">
        <v>299171</v>
      </c>
      <c r="D5" s="76">
        <v>301851</v>
      </c>
      <c r="E5" s="76">
        <v>149093</v>
      </c>
      <c r="F5" s="76">
        <v>451929</v>
      </c>
      <c r="G5" s="76">
        <v>296281</v>
      </c>
      <c r="H5" s="76">
        <v>304742</v>
      </c>
      <c r="L5" s="53"/>
      <c r="M5" s="53"/>
    </row>
    <row r="6" spans="1:14" ht="15">
      <c r="A6" s="161" t="s">
        <v>92</v>
      </c>
      <c r="B6" s="76">
        <v>191373</v>
      </c>
      <c r="C6" s="76">
        <v>91905</v>
      </c>
      <c r="D6" s="76">
        <v>99468</v>
      </c>
      <c r="E6" s="76">
        <v>39517</v>
      </c>
      <c r="F6" s="76">
        <v>151856</v>
      </c>
      <c r="G6" s="76">
        <v>80809</v>
      </c>
      <c r="H6" s="76">
        <v>110564</v>
      </c>
      <c r="I6" s="53"/>
      <c r="L6" s="8"/>
      <c r="M6" s="53"/>
      <c r="N6" s="53"/>
    </row>
    <row r="7" spans="1:14" ht="15">
      <c r="A7" s="161" t="s">
        <v>93</v>
      </c>
      <c r="B7" s="76">
        <v>213165</v>
      </c>
      <c r="C7" s="76">
        <v>98690</v>
      </c>
      <c r="D7" s="76">
        <v>114475</v>
      </c>
      <c r="E7" s="76">
        <v>65146</v>
      </c>
      <c r="F7" s="76">
        <v>148020</v>
      </c>
      <c r="G7" s="76">
        <v>97568</v>
      </c>
      <c r="H7" s="76">
        <v>115597</v>
      </c>
      <c r="L7" s="53"/>
      <c r="M7" s="53"/>
      <c r="N7" s="53"/>
    </row>
    <row r="8" spans="1:14" ht="15">
      <c r="A8" s="161" t="s">
        <v>94</v>
      </c>
      <c r="B8" s="76">
        <v>159456</v>
      </c>
      <c r="C8" s="76">
        <v>85953</v>
      </c>
      <c r="D8" s="76">
        <v>73503</v>
      </c>
      <c r="E8" s="76">
        <v>36022</v>
      </c>
      <c r="F8" s="76">
        <v>123434</v>
      </c>
      <c r="G8" s="76">
        <v>91885</v>
      </c>
      <c r="H8" s="76">
        <v>67571</v>
      </c>
      <c r="L8" s="53"/>
      <c r="M8" s="53"/>
      <c r="N8" s="53"/>
    </row>
    <row r="9" spans="1:14" ht="15">
      <c r="A9" s="161" t="s">
        <v>95</v>
      </c>
      <c r="B9" s="76">
        <v>35586</v>
      </c>
      <c r="C9" s="76">
        <v>22409</v>
      </c>
      <c r="D9" s="76">
        <v>13178</v>
      </c>
      <c r="E9" s="76">
        <v>6967</v>
      </c>
      <c r="F9" s="76">
        <v>28619</v>
      </c>
      <c r="G9" s="76">
        <v>24791</v>
      </c>
      <c r="H9" s="76">
        <v>10796</v>
      </c>
      <c r="L9" s="53"/>
      <c r="M9" s="53"/>
      <c r="N9" s="53"/>
    </row>
    <row r="10" spans="1:14" ht="15">
      <c r="A10" s="161" t="s">
        <v>103</v>
      </c>
      <c r="B10" s="76">
        <v>1441</v>
      </c>
      <c r="C10" s="76">
        <v>214</v>
      </c>
      <c r="D10" s="76">
        <v>1227</v>
      </c>
      <c r="E10" s="76">
        <v>1441</v>
      </c>
      <c r="F10" s="76">
        <v>0</v>
      </c>
      <c r="G10" s="76">
        <v>1227</v>
      </c>
      <c r="H10" s="76">
        <v>214</v>
      </c>
      <c r="L10" s="53"/>
      <c r="M10" s="53"/>
      <c r="N10" s="53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30" t="s">
        <v>223</v>
      </c>
      <c r="B12" s="36"/>
      <c r="C12" s="36"/>
      <c r="D12" s="36"/>
      <c r="E12" s="36"/>
      <c r="F12" s="36"/>
      <c r="G12" s="37"/>
      <c r="H12" s="37"/>
      <c r="N12" s="53"/>
    </row>
    <row r="13" spans="1:8" ht="15" customHeight="1">
      <c r="A13" s="202"/>
      <c r="B13" s="202" t="s">
        <v>9</v>
      </c>
      <c r="C13" s="202" t="s">
        <v>53</v>
      </c>
      <c r="D13" s="202"/>
      <c r="E13" s="202" t="s">
        <v>66</v>
      </c>
      <c r="F13" s="202"/>
      <c r="G13" s="215" t="s">
        <v>179</v>
      </c>
      <c r="H13" s="215" t="s">
        <v>171</v>
      </c>
    </row>
    <row r="14" spans="1:8" ht="15">
      <c r="A14" s="202"/>
      <c r="B14" s="202"/>
      <c r="C14" s="202"/>
      <c r="D14" s="202"/>
      <c r="E14" s="202"/>
      <c r="F14" s="202"/>
      <c r="G14" s="215"/>
      <c r="H14" s="215"/>
    </row>
    <row r="15" spans="1:8" ht="15">
      <c r="A15" s="202"/>
      <c r="B15" s="202"/>
      <c r="C15" s="153" t="s">
        <v>34</v>
      </c>
      <c r="D15" s="153" t="s">
        <v>35</v>
      </c>
      <c r="E15" s="153" t="s">
        <v>37</v>
      </c>
      <c r="F15" s="153" t="s">
        <v>36</v>
      </c>
      <c r="G15" s="215"/>
      <c r="H15" s="215"/>
    </row>
    <row r="16" spans="1:8" ht="15">
      <c r="A16" s="160" t="s">
        <v>122</v>
      </c>
      <c r="B16" s="76">
        <v>601022</v>
      </c>
      <c r="C16" s="76">
        <v>299171</v>
      </c>
      <c r="D16" s="76">
        <v>301851</v>
      </c>
      <c r="E16" s="76">
        <v>149093</v>
      </c>
      <c r="F16" s="76">
        <v>451929</v>
      </c>
      <c r="G16" s="76">
        <v>296281</v>
      </c>
      <c r="H16" s="76">
        <v>304742</v>
      </c>
    </row>
    <row r="17" spans="1:8" ht="15">
      <c r="A17" s="161"/>
      <c r="B17" s="75"/>
      <c r="C17" s="75"/>
      <c r="D17" s="75"/>
      <c r="E17" s="75"/>
      <c r="F17" s="75"/>
      <c r="G17" s="75"/>
      <c r="H17" s="75"/>
    </row>
    <row r="18" spans="1:10" ht="15">
      <c r="A18" s="161" t="s">
        <v>61</v>
      </c>
      <c r="B18" s="76">
        <v>253634</v>
      </c>
      <c r="C18" s="76">
        <v>116905</v>
      </c>
      <c r="D18" s="76">
        <v>136729</v>
      </c>
      <c r="E18" s="76">
        <v>28149</v>
      </c>
      <c r="F18" s="76">
        <v>225485</v>
      </c>
      <c r="G18" s="76">
        <v>157125</v>
      </c>
      <c r="H18" s="76">
        <v>96509</v>
      </c>
      <c r="J18" s="53"/>
    </row>
    <row r="19" spans="1:8" ht="15">
      <c r="A19" s="161" t="s">
        <v>56</v>
      </c>
      <c r="B19" s="76">
        <v>186900</v>
      </c>
      <c r="C19" s="76">
        <v>101584</v>
      </c>
      <c r="D19" s="76">
        <v>85316</v>
      </c>
      <c r="E19" s="76">
        <v>33164</v>
      </c>
      <c r="F19" s="76">
        <v>153736</v>
      </c>
      <c r="G19" s="76">
        <v>105305</v>
      </c>
      <c r="H19" s="76">
        <v>81595</v>
      </c>
    </row>
    <row r="20" spans="1:8" ht="15">
      <c r="A20" s="161" t="s">
        <v>101</v>
      </c>
      <c r="B20" s="76">
        <v>34380</v>
      </c>
      <c r="C20" s="76">
        <v>16024</v>
      </c>
      <c r="D20" s="76">
        <v>18357</v>
      </c>
      <c r="E20" s="76">
        <v>16844</v>
      </c>
      <c r="F20" s="76">
        <v>17536</v>
      </c>
      <c r="G20" s="76">
        <v>7136</v>
      </c>
      <c r="H20" s="76">
        <v>27245</v>
      </c>
    </row>
    <row r="21" spans="1:8" ht="15">
      <c r="A21" s="161" t="s">
        <v>57</v>
      </c>
      <c r="B21" s="76">
        <v>93590</v>
      </c>
      <c r="C21" s="76">
        <v>49923</v>
      </c>
      <c r="D21" s="76">
        <v>43668</v>
      </c>
      <c r="E21" s="76">
        <v>42739</v>
      </c>
      <c r="F21" s="76">
        <v>50851</v>
      </c>
      <c r="G21" s="76">
        <v>26505</v>
      </c>
      <c r="H21" s="76">
        <v>67085</v>
      </c>
    </row>
    <row r="22" spans="1:8" ht="15">
      <c r="A22" s="161" t="s">
        <v>102</v>
      </c>
      <c r="B22" s="76">
        <v>32518</v>
      </c>
      <c r="C22" s="76">
        <v>14735</v>
      </c>
      <c r="D22" s="76">
        <v>17783</v>
      </c>
      <c r="E22" s="76">
        <v>28196</v>
      </c>
      <c r="F22" s="76">
        <v>4322</v>
      </c>
      <c r="G22" s="76">
        <v>210</v>
      </c>
      <c r="H22" s="76">
        <v>32308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E25" s="21"/>
    </row>
    <row r="26" spans="2:8" ht="15">
      <c r="B26" s="53"/>
      <c r="C26" s="53"/>
      <c r="D26" s="53"/>
      <c r="E26" s="53"/>
      <c r="F26" s="53"/>
      <c r="G26" s="53"/>
      <c r="H26" s="53"/>
    </row>
    <row r="28" spans="2:13" ht="15">
      <c r="B28" s="53"/>
      <c r="C28" s="53"/>
      <c r="D28" s="53"/>
      <c r="E28" s="53"/>
      <c r="F28" s="53"/>
      <c r="G28" s="53"/>
      <c r="H28" s="53"/>
      <c r="M28" s="53"/>
    </row>
    <row r="29" spans="2:13" ht="15">
      <c r="B29" s="53"/>
      <c r="C29" s="53"/>
      <c r="D29" s="53"/>
      <c r="E29" s="53"/>
      <c r="F29" s="53"/>
      <c r="G29" s="53"/>
      <c r="H29" s="53"/>
      <c r="M29" s="53"/>
    </row>
    <row r="30" spans="2:13" ht="15">
      <c r="B30" s="53"/>
      <c r="C30" s="53"/>
      <c r="D30" s="53"/>
      <c r="E30" s="53"/>
      <c r="F30" s="53"/>
      <c r="G30" s="53"/>
      <c r="H30" s="53"/>
      <c r="M30" s="53"/>
    </row>
    <row r="31" spans="2:13" ht="15">
      <c r="B31" s="53"/>
      <c r="C31" s="53"/>
      <c r="D31" s="53"/>
      <c r="E31" s="53"/>
      <c r="F31" s="53"/>
      <c r="G31" s="53"/>
      <c r="H31" s="53"/>
      <c r="M31" s="53"/>
    </row>
    <row r="32" spans="2:13" ht="15">
      <c r="B32" s="53"/>
      <c r="C32" s="53"/>
      <c r="D32" s="53"/>
      <c r="E32" s="53"/>
      <c r="F32" s="53"/>
      <c r="G32" s="53"/>
      <c r="H32" s="53"/>
      <c r="M32" s="53"/>
    </row>
    <row r="33" spans="5:6" ht="15">
      <c r="E33" s="53"/>
      <c r="F33" s="53"/>
    </row>
    <row r="34" ht="15">
      <c r="M34" s="53"/>
    </row>
    <row r="36" ht="15">
      <c r="H36" s="53"/>
    </row>
  </sheetData>
  <sheetProtection/>
  <mergeCells count="12">
    <mergeCell ref="H2:H4"/>
    <mergeCell ref="B13:B15"/>
    <mergeCell ref="C13:D14"/>
    <mergeCell ref="E13:F14"/>
    <mergeCell ref="G13:G15"/>
    <mergeCell ref="H13:H15"/>
    <mergeCell ref="A2:A4"/>
    <mergeCell ref="B2:B4"/>
    <mergeCell ref="C2:D3"/>
    <mergeCell ref="E2:F3"/>
    <mergeCell ref="A13:A15"/>
    <mergeCell ref="G2:G4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">
      <selection activeCell="A2" sqref="A2:A4"/>
    </sheetView>
  </sheetViews>
  <sheetFormatPr defaultColWidth="9.140625" defaultRowHeight="15"/>
  <cols>
    <col min="1" max="1" width="44.57421875" style="54" customWidth="1"/>
    <col min="2" max="6" width="9.00390625" style="54" bestFit="1" customWidth="1"/>
    <col min="7" max="7" width="14.140625" style="54" customWidth="1"/>
    <col min="8" max="8" width="15.28125" style="54" customWidth="1"/>
    <col min="9" max="9" width="16.140625" style="54" customWidth="1"/>
    <col min="10" max="16384" width="9.140625" style="54" customWidth="1"/>
  </cols>
  <sheetData>
    <row r="1" spans="1:9" ht="15">
      <c r="A1" s="162" t="s">
        <v>226</v>
      </c>
      <c r="B1" s="118"/>
      <c r="C1" s="118"/>
      <c r="D1" s="118"/>
      <c r="E1" s="118"/>
      <c r="F1" s="118"/>
      <c r="G1" s="118"/>
      <c r="H1" s="118"/>
      <c r="I1" s="89"/>
    </row>
    <row r="2" spans="1:9" ht="15" customHeight="1">
      <c r="A2" s="202"/>
      <c r="B2" s="202" t="s">
        <v>9</v>
      </c>
      <c r="C2" s="202" t="s">
        <v>53</v>
      </c>
      <c r="D2" s="202"/>
      <c r="E2" s="202" t="s">
        <v>66</v>
      </c>
      <c r="F2" s="202"/>
      <c r="G2" s="215" t="s">
        <v>179</v>
      </c>
      <c r="H2" s="215" t="s">
        <v>171</v>
      </c>
      <c r="I2" s="215" t="s">
        <v>196</v>
      </c>
    </row>
    <row r="3" spans="1:9" ht="15">
      <c r="A3" s="202"/>
      <c r="B3" s="202"/>
      <c r="C3" s="202"/>
      <c r="D3" s="202"/>
      <c r="E3" s="202"/>
      <c r="F3" s="202"/>
      <c r="G3" s="215"/>
      <c r="H3" s="215"/>
      <c r="I3" s="215"/>
    </row>
    <row r="4" spans="1:9" ht="15">
      <c r="A4" s="202"/>
      <c r="B4" s="202"/>
      <c r="C4" s="153" t="s">
        <v>34</v>
      </c>
      <c r="D4" s="153" t="s">
        <v>35</v>
      </c>
      <c r="E4" s="153" t="s">
        <v>37</v>
      </c>
      <c r="F4" s="153" t="s">
        <v>36</v>
      </c>
      <c r="G4" s="215"/>
      <c r="H4" s="215"/>
      <c r="I4" s="215"/>
    </row>
    <row r="5" spans="1:10" ht="15">
      <c r="A5" s="160" t="s">
        <v>146</v>
      </c>
      <c r="B5" s="75">
        <v>545626</v>
      </c>
      <c r="C5" s="75">
        <v>278840</v>
      </c>
      <c r="D5" s="75">
        <v>266787</v>
      </c>
      <c r="E5" s="75">
        <v>139337</v>
      </c>
      <c r="F5" s="75">
        <v>406289</v>
      </c>
      <c r="G5" s="75">
        <v>260747</v>
      </c>
      <c r="H5" s="75">
        <v>284879</v>
      </c>
      <c r="I5" s="153"/>
      <c r="J5" s="53"/>
    </row>
    <row r="6" spans="1:9" ht="31.5" customHeight="1">
      <c r="A6" s="163" t="s">
        <v>104</v>
      </c>
      <c r="B6" s="75">
        <v>81507</v>
      </c>
      <c r="C6" s="75">
        <v>34819</v>
      </c>
      <c r="D6" s="75">
        <v>46688</v>
      </c>
      <c r="E6" s="75">
        <v>19055</v>
      </c>
      <c r="F6" s="75">
        <v>62452</v>
      </c>
      <c r="G6" s="75">
        <v>40486</v>
      </c>
      <c r="H6" s="75">
        <v>41021</v>
      </c>
      <c r="I6" s="90">
        <v>86086</v>
      </c>
    </row>
    <row r="7" spans="1:9" ht="30.75" customHeight="1">
      <c r="A7" s="163" t="s">
        <v>105</v>
      </c>
      <c r="B7" s="75">
        <v>5520</v>
      </c>
      <c r="C7" s="75">
        <v>3097</v>
      </c>
      <c r="D7" s="75">
        <v>2422</v>
      </c>
      <c r="E7" s="75">
        <v>0</v>
      </c>
      <c r="F7" s="75">
        <v>5520</v>
      </c>
      <c r="G7" s="75">
        <v>3495</v>
      </c>
      <c r="H7" s="75">
        <v>2025</v>
      </c>
      <c r="I7" s="90">
        <v>17845</v>
      </c>
    </row>
    <row r="8" spans="1:9" ht="31.5" customHeight="1">
      <c r="A8" s="163" t="s">
        <v>106</v>
      </c>
      <c r="B8" s="75">
        <v>168453</v>
      </c>
      <c r="C8" s="75">
        <v>97237</v>
      </c>
      <c r="D8" s="75">
        <v>71217</v>
      </c>
      <c r="E8" s="75">
        <v>53440</v>
      </c>
      <c r="F8" s="75">
        <v>115013</v>
      </c>
      <c r="G8" s="75">
        <v>74637</v>
      </c>
      <c r="H8" s="75">
        <v>93816</v>
      </c>
      <c r="I8" s="90">
        <v>222333</v>
      </c>
    </row>
    <row r="9" spans="1:10" ht="30">
      <c r="A9" s="163" t="s">
        <v>90</v>
      </c>
      <c r="B9" s="75">
        <v>17081</v>
      </c>
      <c r="C9" s="75">
        <v>9984</v>
      </c>
      <c r="D9" s="75">
        <v>7097</v>
      </c>
      <c r="E9" s="75">
        <v>8916</v>
      </c>
      <c r="F9" s="75">
        <v>8165</v>
      </c>
      <c r="G9" s="75">
        <v>3459</v>
      </c>
      <c r="H9" s="75">
        <v>13622</v>
      </c>
      <c r="I9" s="90">
        <v>31773</v>
      </c>
      <c r="J9" s="53"/>
    </row>
    <row r="10" spans="1:9" ht="32.25" customHeight="1">
      <c r="A10" s="163" t="s">
        <v>107</v>
      </c>
      <c r="B10" s="75">
        <v>241626</v>
      </c>
      <c r="C10" s="75">
        <v>115266</v>
      </c>
      <c r="D10" s="75">
        <v>126360</v>
      </c>
      <c r="E10" s="75">
        <v>38243</v>
      </c>
      <c r="F10" s="75">
        <v>203383</v>
      </c>
      <c r="G10" s="75">
        <v>133299</v>
      </c>
      <c r="H10" s="75">
        <v>108327</v>
      </c>
      <c r="I10" s="90">
        <v>359143</v>
      </c>
    </row>
    <row r="11" spans="1:9" ht="31.5" customHeight="1">
      <c r="A11" s="163" t="s">
        <v>91</v>
      </c>
      <c r="B11" s="75">
        <v>20438</v>
      </c>
      <c r="C11" s="75">
        <v>11617</v>
      </c>
      <c r="D11" s="75">
        <v>8821</v>
      </c>
      <c r="E11" s="75">
        <v>10843</v>
      </c>
      <c r="F11" s="75">
        <v>9595</v>
      </c>
      <c r="G11" s="75">
        <v>3680</v>
      </c>
      <c r="H11" s="75">
        <v>16758</v>
      </c>
      <c r="I11" s="90">
        <v>53222</v>
      </c>
    </row>
    <row r="12" spans="1:9" ht="30">
      <c r="A12" s="163" t="s">
        <v>108</v>
      </c>
      <c r="B12" s="75">
        <v>11002</v>
      </c>
      <c r="C12" s="75">
        <v>6821</v>
      </c>
      <c r="D12" s="75">
        <v>4182</v>
      </c>
      <c r="E12" s="75">
        <v>8841</v>
      </c>
      <c r="F12" s="75">
        <v>2161</v>
      </c>
      <c r="G12" s="75">
        <v>1691</v>
      </c>
      <c r="H12" s="75">
        <v>9311</v>
      </c>
      <c r="I12" s="90">
        <v>43132</v>
      </c>
    </row>
    <row r="13" spans="1:9" ht="15.75" customHeight="1">
      <c r="A13" s="38"/>
      <c r="B13" s="73"/>
      <c r="C13" s="38"/>
      <c r="D13" s="38"/>
      <c r="E13" s="38"/>
      <c r="F13" s="38"/>
      <c r="G13" s="38"/>
      <c r="H13" s="38"/>
      <c r="I13" s="38"/>
    </row>
    <row r="14" spans="1:8" ht="15.75" customHeight="1">
      <c r="A14" s="227"/>
      <c r="B14" s="228"/>
      <c r="C14" s="228"/>
      <c r="D14" s="228"/>
      <c r="E14" s="228"/>
      <c r="F14" s="228"/>
      <c r="G14" s="228"/>
      <c r="H14" s="228"/>
    </row>
    <row r="15" spans="1:8" ht="15">
      <c r="A15" s="23" t="s">
        <v>224</v>
      </c>
      <c r="B15" s="36"/>
      <c r="C15" s="36"/>
      <c r="D15" s="36"/>
      <c r="E15" s="36"/>
      <c r="F15" s="36"/>
      <c r="G15" s="36"/>
      <c r="H15" s="36"/>
    </row>
    <row r="16" spans="1:11" ht="15">
      <c r="A16" s="202"/>
      <c r="B16" s="202" t="s">
        <v>9</v>
      </c>
      <c r="C16" s="202" t="s">
        <v>53</v>
      </c>
      <c r="D16" s="202"/>
      <c r="E16" s="202" t="s">
        <v>66</v>
      </c>
      <c r="F16" s="202"/>
      <c r="G16" s="215" t="s">
        <v>179</v>
      </c>
      <c r="H16" s="215" t="s">
        <v>171</v>
      </c>
      <c r="K16" s="53"/>
    </row>
    <row r="17" spans="1:11" ht="15">
      <c r="A17" s="202"/>
      <c r="B17" s="202"/>
      <c r="C17" s="202"/>
      <c r="D17" s="202"/>
      <c r="E17" s="202"/>
      <c r="F17" s="202"/>
      <c r="G17" s="215"/>
      <c r="H17" s="215"/>
      <c r="K17" s="53"/>
    </row>
    <row r="18" spans="1:11" ht="15">
      <c r="A18" s="202"/>
      <c r="B18" s="202"/>
      <c r="C18" s="153" t="s">
        <v>34</v>
      </c>
      <c r="D18" s="153" t="s">
        <v>35</v>
      </c>
      <c r="E18" s="153" t="s">
        <v>37</v>
      </c>
      <c r="F18" s="153" t="s">
        <v>36</v>
      </c>
      <c r="G18" s="215"/>
      <c r="H18" s="215"/>
      <c r="K18" s="53"/>
    </row>
    <row r="19" spans="1:11" ht="15">
      <c r="A19" s="164" t="s">
        <v>122</v>
      </c>
      <c r="B19" s="76">
        <v>545626</v>
      </c>
      <c r="C19" s="76">
        <v>278840</v>
      </c>
      <c r="D19" s="76">
        <v>266787</v>
      </c>
      <c r="E19" s="76">
        <v>139337</v>
      </c>
      <c r="F19" s="76">
        <v>406289</v>
      </c>
      <c r="G19" s="76">
        <v>260747</v>
      </c>
      <c r="H19" s="76">
        <v>284879</v>
      </c>
      <c r="K19" s="53"/>
    </row>
    <row r="20" spans="1:11" ht="15">
      <c r="A20" s="89" t="s">
        <v>147</v>
      </c>
      <c r="B20" s="76">
        <v>253293</v>
      </c>
      <c r="C20" s="76">
        <v>134995</v>
      </c>
      <c r="D20" s="76">
        <v>118298</v>
      </c>
      <c r="E20" s="76">
        <v>46541</v>
      </c>
      <c r="F20" s="76">
        <v>206752</v>
      </c>
      <c r="G20" s="76">
        <v>141380</v>
      </c>
      <c r="H20" s="76">
        <v>111913</v>
      </c>
      <c r="K20" s="53"/>
    </row>
    <row r="21" spans="1:11" ht="15">
      <c r="A21" s="89" t="s">
        <v>148</v>
      </c>
      <c r="B21" s="76">
        <v>130264</v>
      </c>
      <c r="C21" s="76">
        <v>68441</v>
      </c>
      <c r="D21" s="76">
        <v>61823</v>
      </c>
      <c r="E21" s="76">
        <v>27341</v>
      </c>
      <c r="F21" s="76">
        <v>102923</v>
      </c>
      <c r="G21" s="76">
        <v>64809</v>
      </c>
      <c r="H21" s="76">
        <v>65455</v>
      </c>
      <c r="K21" s="53"/>
    </row>
    <row r="22" spans="1:11" ht="15">
      <c r="A22" s="89" t="s">
        <v>149</v>
      </c>
      <c r="B22" s="76">
        <v>57030</v>
      </c>
      <c r="C22" s="76">
        <v>29448</v>
      </c>
      <c r="D22" s="76">
        <v>27581</v>
      </c>
      <c r="E22" s="76">
        <v>18168</v>
      </c>
      <c r="F22" s="76">
        <v>38862</v>
      </c>
      <c r="G22" s="76">
        <v>20498</v>
      </c>
      <c r="H22" s="76">
        <v>36532</v>
      </c>
      <c r="K22" s="53"/>
    </row>
    <row r="23" spans="1:8" ht="15">
      <c r="A23" s="89" t="s">
        <v>150</v>
      </c>
      <c r="B23" s="76">
        <v>57619</v>
      </c>
      <c r="C23" s="76">
        <v>28552</v>
      </c>
      <c r="D23" s="76">
        <v>29068</v>
      </c>
      <c r="E23" s="76">
        <v>20455</v>
      </c>
      <c r="F23" s="76">
        <v>37165</v>
      </c>
      <c r="G23" s="76">
        <v>19193</v>
      </c>
      <c r="H23" s="76">
        <v>38426</v>
      </c>
    </row>
    <row r="24" spans="1:11" ht="15">
      <c r="A24" s="89" t="s">
        <v>151</v>
      </c>
      <c r="B24" s="76">
        <v>47419</v>
      </c>
      <c r="C24" s="76">
        <v>17403</v>
      </c>
      <c r="D24" s="76">
        <v>30016</v>
      </c>
      <c r="E24" s="76">
        <v>26832</v>
      </c>
      <c r="F24" s="76">
        <v>20588</v>
      </c>
      <c r="G24" s="76">
        <v>14867</v>
      </c>
      <c r="H24" s="76">
        <v>32553</v>
      </c>
      <c r="K24" s="53"/>
    </row>
  </sheetData>
  <sheetProtection/>
  <mergeCells count="14">
    <mergeCell ref="I2:I4"/>
    <mergeCell ref="A14:H14"/>
    <mergeCell ref="B2:B4"/>
    <mergeCell ref="C2:D3"/>
    <mergeCell ref="E2:F3"/>
    <mergeCell ref="G2:G4"/>
    <mergeCell ref="H2:H4"/>
    <mergeCell ref="A2:A4"/>
    <mergeCell ref="B16:B18"/>
    <mergeCell ref="C16:D17"/>
    <mergeCell ref="E16:F17"/>
    <mergeCell ref="G16:G18"/>
    <mergeCell ref="H16:H18"/>
    <mergeCell ref="A16:A18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5.57421875" style="54" customWidth="1"/>
    <col min="2" max="2" width="12.57421875" style="54" customWidth="1"/>
    <col min="3" max="6" width="13.7109375" style="54" bestFit="1" customWidth="1"/>
    <col min="7" max="16384" width="9.140625" style="54" customWidth="1"/>
  </cols>
  <sheetData>
    <row r="1" ht="15.75">
      <c r="A1" s="35" t="s">
        <v>225</v>
      </c>
    </row>
    <row r="2" spans="1:6" ht="15">
      <c r="A2" s="216" t="s">
        <v>121</v>
      </c>
      <c r="B2" s="165"/>
      <c r="C2" s="216" t="s">
        <v>53</v>
      </c>
      <c r="D2" s="216"/>
      <c r="E2" s="216" t="s">
        <v>175</v>
      </c>
      <c r="F2" s="216"/>
    </row>
    <row r="3" spans="1:6" ht="15">
      <c r="A3" s="216"/>
      <c r="B3" s="165" t="s">
        <v>9</v>
      </c>
      <c r="C3" s="165" t="s">
        <v>34</v>
      </c>
      <c r="D3" s="165" t="s">
        <v>35</v>
      </c>
      <c r="E3" s="165" t="s">
        <v>37</v>
      </c>
      <c r="F3" s="165" t="s">
        <v>36</v>
      </c>
    </row>
    <row r="4" spans="1:6" s="5" customFormat="1" ht="15">
      <c r="A4" s="104" t="s">
        <v>9</v>
      </c>
      <c r="B4" s="104">
        <v>852890</v>
      </c>
      <c r="C4" s="104">
        <v>442583</v>
      </c>
      <c r="D4" s="104">
        <v>410307</v>
      </c>
      <c r="E4" s="104">
        <v>101035</v>
      </c>
      <c r="F4" s="104">
        <v>751855</v>
      </c>
    </row>
    <row r="5" spans="1:8" ht="15">
      <c r="A5" s="89" t="s">
        <v>92</v>
      </c>
      <c r="B5" s="119">
        <v>180045</v>
      </c>
      <c r="C5" s="119">
        <v>91600</v>
      </c>
      <c r="D5" s="119">
        <v>88445</v>
      </c>
      <c r="E5" s="119">
        <v>16081</v>
      </c>
      <c r="F5" s="119">
        <v>163964</v>
      </c>
      <c r="H5" s="53"/>
    </row>
    <row r="6" spans="1:7" ht="15">
      <c r="A6" s="89" t="s">
        <v>93</v>
      </c>
      <c r="B6" s="119">
        <v>305807</v>
      </c>
      <c r="C6" s="119">
        <v>162891</v>
      </c>
      <c r="D6" s="119">
        <v>142916</v>
      </c>
      <c r="E6" s="119">
        <v>44638</v>
      </c>
      <c r="F6" s="119">
        <v>261169</v>
      </c>
      <c r="G6" s="53"/>
    </row>
    <row r="7" spans="1:7" ht="15">
      <c r="A7" s="89" t="s">
        <v>94</v>
      </c>
      <c r="B7" s="119">
        <v>300320</v>
      </c>
      <c r="C7" s="119">
        <v>160952</v>
      </c>
      <c r="D7" s="119">
        <v>139368</v>
      </c>
      <c r="E7" s="119">
        <v>36247</v>
      </c>
      <c r="F7" s="119">
        <v>264073</v>
      </c>
      <c r="G7" s="53"/>
    </row>
    <row r="8" spans="1:7" ht="15">
      <c r="A8" s="89" t="s">
        <v>95</v>
      </c>
      <c r="B8" s="119">
        <v>59802</v>
      </c>
      <c r="C8" s="119">
        <v>22578</v>
      </c>
      <c r="D8" s="119">
        <v>37224</v>
      </c>
      <c r="E8" s="119">
        <v>4069</v>
      </c>
      <c r="F8" s="119">
        <v>55733</v>
      </c>
      <c r="G8" s="53"/>
    </row>
    <row r="9" spans="1:7" ht="15">
      <c r="A9" s="89" t="s">
        <v>103</v>
      </c>
      <c r="B9" s="119">
        <v>6916</v>
      </c>
      <c r="C9" s="119">
        <v>4562</v>
      </c>
      <c r="D9" s="119">
        <v>2354</v>
      </c>
      <c r="E9" s="119">
        <v>0</v>
      </c>
      <c r="F9" s="119">
        <v>6916</v>
      </c>
      <c r="G9" s="53"/>
    </row>
    <row r="10" spans="1:6" ht="7.5" customHeight="1">
      <c r="A10" s="22"/>
      <c r="B10" s="22"/>
      <c r="C10" s="22"/>
      <c r="D10" s="22"/>
      <c r="E10" s="22"/>
      <c r="F10" s="22"/>
    </row>
    <row r="17" spans="2:4" ht="15">
      <c r="B17" s="53"/>
      <c r="C17" s="53"/>
      <c r="D17" s="53"/>
    </row>
    <row r="18" spans="3:4" ht="15">
      <c r="C18" s="53"/>
      <c r="D18" s="53"/>
    </row>
    <row r="19" spans="2:4" ht="15">
      <c r="B19" s="53"/>
      <c r="C19" s="53"/>
      <c r="D19" s="53"/>
    </row>
    <row r="21" spans="2:4" ht="15">
      <c r="B21" s="53"/>
      <c r="C21" s="53"/>
      <c r="D21" s="53"/>
    </row>
    <row r="22" spans="2:4" ht="15">
      <c r="B22" s="53"/>
      <c r="C22" s="53"/>
      <c r="D22" s="53"/>
    </row>
    <row r="23" spans="2:4" ht="15">
      <c r="B23" s="53"/>
      <c r="C23" s="53"/>
      <c r="D23" s="53"/>
    </row>
    <row r="24" spans="2:4" ht="15">
      <c r="B24" s="53"/>
      <c r="C24" s="53"/>
      <c r="D24" s="53"/>
    </row>
    <row r="25" ht="15">
      <c r="D25" s="53"/>
    </row>
    <row r="27" spans="2:4" ht="15">
      <c r="B27" s="53"/>
      <c r="C27" s="53"/>
      <c r="D27" s="53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45.8515625" style="36" customWidth="1"/>
    <col min="2" max="2" width="15.140625" style="36" customWidth="1"/>
    <col min="3" max="6" width="12.28125" style="36" customWidth="1"/>
    <col min="7" max="8" width="13.7109375" style="36" customWidth="1"/>
    <col min="9" max="9" width="12.28125" style="36" customWidth="1"/>
    <col min="10" max="10" width="10.57421875" style="36" bestFit="1" customWidth="1"/>
    <col min="11" max="11" width="14.140625" style="36" customWidth="1"/>
    <col min="12" max="12" width="10.57421875" style="36" bestFit="1" customWidth="1"/>
    <col min="13" max="16384" width="9.140625" style="36" customWidth="1"/>
  </cols>
  <sheetData>
    <row r="1" s="54" customFormat="1" ht="15">
      <c r="A1" s="14" t="s">
        <v>208</v>
      </c>
    </row>
    <row r="2" spans="1:8" s="54" customFormat="1" ht="15">
      <c r="A2" s="167"/>
      <c r="B2" s="170" t="s">
        <v>96</v>
      </c>
      <c r="C2" s="171" t="s">
        <v>53</v>
      </c>
      <c r="D2" s="171"/>
      <c r="E2" s="171" t="s">
        <v>198</v>
      </c>
      <c r="F2" s="171"/>
      <c r="G2" s="168" t="s">
        <v>163</v>
      </c>
      <c r="H2" s="169" t="s">
        <v>171</v>
      </c>
    </row>
    <row r="3" spans="1:8" s="54" customFormat="1" ht="15">
      <c r="A3" s="167"/>
      <c r="B3" s="170"/>
      <c r="C3" s="171" t="s">
        <v>97</v>
      </c>
      <c r="D3" s="171" t="s">
        <v>98</v>
      </c>
      <c r="E3" s="171" t="s">
        <v>99</v>
      </c>
      <c r="F3" s="171" t="s">
        <v>100</v>
      </c>
      <c r="G3" s="168"/>
      <c r="H3" s="169"/>
    </row>
    <row r="4" spans="1:9" s="54" customFormat="1" ht="24.75" customHeight="1">
      <c r="A4" s="167"/>
      <c r="B4" s="170"/>
      <c r="C4" s="171"/>
      <c r="D4" s="171"/>
      <c r="E4" s="171"/>
      <c r="F4" s="171"/>
      <c r="G4" s="168"/>
      <c r="H4" s="169"/>
      <c r="I4" s="36"/>
    </row>
    <row r="5" spans="1:12" s="54" customFormat="1" ht="15">
      <c r="A5" s="74" t="s">
        <v>123</v>
      </c>
      <c r="B5" s="75">
        <f aca="true" t="shared" si="0" ref="B5:H5">SUM(B6,B9)</f>
        <v>7181532</v>
      </c>
      <c r="C5" s="75">
        <f t="shared" si="0"/>
        <v>3379598</v>
      </c>
      <c r="D5" s="75">
        <f t="shared" si="0"/>
        <v>3801934</v>
      </c>
      <c r="E5" s="75">
        <f t="shared" si="0"/>
        <v>1439878</v>
      </c>
      <c r="F5" s="75">
        <f t="shared" si="0"/>
        <v>5741654</v>
      </c>
      <c r="G5" s="75">
        <f t="shared" si="0"/>
        <v>3032665</v>
      </c>
      <c r="H5" s="75">
        <f t="shared" si="0"/>
        <v>4148869</v>
      </c>
      <c r="I5" s="50"/>
      <c r="J5" s="56"/>
      <c r="K5" s="56"/>
      <c r="L5" s="48"/>
    </row>
    <row r="6" spans="1:9" s="54" customFormat="1" ht="15">
      <c r="A6" s="74" t="s">
        <v>11</v>
      </c>
      <c r="B6" s="75">
        <f aca="true" t="shared" si="1" ref="B6:H6">SUM(B7:B8)</f>
        <v>3753854</v>
      </c>
      <c r="C6" s="75">
        <f t="shared" si="1"/>
        <v>2091238</v>
      </c>
      <c r="D6" s="75">
        <f t="shared" si="1"/>
        <v>1662616</v>
      </c>
      <c r="E6" s="75">
        <f t="shared" si="1"/>
        <v>976271</v>
      </c>
      <c r="F6" s="75">
        <f t="shared" si="1"/>
        <v>2777584</v>
      </c>
      <c r="G6" s="75">
        <f t="shared" si="1"/>
        <v>1397081</v>
      </c>
      <c r="H6" s="75">
        <f t="shared" si="1"/>
        <v>2356775</v>
      </c>
      <c r="I6" s="36"/>
    </row>
    <row r="7" spans="1:9" s="54" customFormat="1" ht="15">
      <c r="A7" s="74" t="s">
        <v>124</v>
      </c>
      <c r="B7" s="76">
        <v>3152832</v>
      </c>
      <c r="C7" s="76">
        <v>1792067</v>
      </c>
      <c r="D7" s="76">
        <v>1360765</v>
      </c>
      <c r="E7" s="76">
        <v>827178</v>
      </c>
      <c r="F7" s="76">
        <v>2325655</v>
      </c>
      <c r="G7" s="76">
        <v>1100800</v>
      </c>
      <c r="H7" s="76">
        <v>2052033</v>
      </c>
      <c r="I7" s="28"/>
    </row>
    <row r="8" spans="1:10" s="54" customFormat="1" ht="15">
      <c r="A8" s="74" t="s">
        <v>125</v>
      </c>
      <c r="B8" s="76">
        <v>601022</v>
      </c>
      <c r="C8" s="76">
        <v>299171</v>
      </c>
      <c r="D8" s="76">
        <v>301851</v>
      </c>
      <c r="E8" s="76">
        <v>149093</v>
      </c>
      <c r="F8" s="76">
        <v>451929</v>
      </c>
      <c r="G8" s="76">
        <v>296281</v>
      </c>
      <c r="H8" s="76">
        <v>304742</v>
      </c>
      <c r="I8" s="50"/>
      <c r="J8" s="8"/>
    </row>
    <row r="9" spans="1:10" s="54" customFormat="1" ht="15">
      <c r="A9" s="74" t="s">
        <v>14</v>
      </c>
      <c r="B9" s="76">
        <v>3427678</v>
      </c>
      <c r="C9" s="76">
        <v>1288360</v>
      </c>
      <c r="D9" s="76">
        <v>2139318</v>
      </c>
      <c r="E9" s="76">
        <v>463607</v>
      </c>
      <c r="F9" s="76">
        <v>2964070</v>
      </c>
      <c r="G9" s="76">
        <v>1635584</v>
      </c>
      <c r="H9" s="76">
        <v>1792094</v>
      </c>
      <c r="I9" s="50"/>
      <c r="J9" s="48"/>
    </row>
    <row r="10" spans="1:10" s="54" customFormat="1" ht="15">
      <c r="A10" s="77"/>
      <c r="B10" s="77"/>
      <c r="C10" s="77"/>
      <c r="D10" s="77"/>
      <c r="E10" s="77"/>
      <c r="F10" s="77"/>
      <c r="G10" s="77"/>
      <c r="H10" s="77"/>
      <c r="I10" s="41"/>
      <c r="J10" s="48"/>
    </row>
    <row r="11" spans="1:10" s="54" customFormat="1" ht="15">
      <c r="A11" s="74" t="s">
        <v>126</v>
      </c>
      <c r="B11" s="76">
        <f aca="true" t="shared" si="2" ref="B11:H11">SUM(B12:B14)</f>
        <v>3043335</v>
      </c>
      <c r="C11" s="76">
        <f t="shared" si="2"/>
        <v>1291142</v>
      </c>
      <c r="D11" s="76">
        <f t="shared" si="2"/>
        <v>1752192</v>
      </c>
      <c r="E11" s="76">
        <f t="shared" si="2"/>
        <v>426728</v>
      </c>
      <c r="F11" s="76">
        <f t="shared" si="2"/>
        <v>2616606</v>
      </c>
      <c r="G11" s="76">
        <f t="shared" si="2"/>
        <v>1781628</v>
      </c>
      <c r="H11" s="76">
        <f t="shared" si="2"/>
        <v>1261708</v>
      </c>
      <c r="I11" s="36"/>
      <c r="J11" s="48"/>
    </row>
    <row r="12" spans="1:9" s="54" customFormat="1" ht="15">
      <c r="A12" s="74" t="s">
        <v>125</v>
      </c>
      <c r="B12" s="76">
        <v>601022</v>
      </c>
      <c r="C12" s="76">
        <v>299171</v>
      </c>
      <c r="D12" s="76">
        <v>301851</v>
      </c>
      <c r="E12" s="76">
        <v>149093</v>
      </c>
      <c r="F12" s="76">
        <v>451929</v>
      </c>
      <c r="G12" s="76">
        <v>296281</v>
      </c>
      <c r="H12" s="76">
        <v>304742</v>
      </c>
      <c r="I12" s="57"/>
    </row>
    <row r="13" spans="1:8" s="54" customFormat="1" ht="15">
      <c r="A13" s="74" t="s">
        <v>127</v>
      </c>
      <c r="B13" s="76">
        <v>852890</v>
      </c>
      <c r="C13" s="76">
        <v>442583</v>
      </c>
      <c r="D13" s="76">
        <v>410307</v>
      </c>
      <c r="E13" s="76">
        <v>101035</v>
      </c>
      <c r="F13" s="76">
        <v>751855</v>
      </c>
      <c r="G13" s="76">
        <v>453137</v>
      </c>
      <c r="H13" s="76">
        <v>399753</v>
      </c>
    </row>
    <row r="14" spans="1:8" s="54" customFormat="1" ht="15">
      <c r="A14" s="74" t="s">
        <v>128</v>
      </c>
      <c r="B14" s="76">
        <v>1589423</v>
      </c>
      <c r="C14" s="76">
        <v>549388</v>
      </c>
      <c r="D14" s="76">
        <v>1040034</v>
      </c>
      <c r="E14" s="76">
        <v>176600</v>
      </c>
      <c r="F14" s="76">
        <v>1412822</v>
      </c>
      <c r="G14" s="76">
        <v>1032210</v>
      </c>
      <c r="H14" s="76">
        <v>557213</v>
      </c>
    </row>
    <row r="15" spans="1:13" s="54" customFormat="1" ht="15" customHeight="1">
      <c r="A15" s="77"/>
      <c r="B15" s="77"/>
      <c r="C15" s="77"/>
      <c r="D15" s="77"/>
      <c r="E15" s="77"/>
      <c r="F15" s="77"/>
      <c r="G15" s="77"/>
      <c r="H15" s="77"/>
      <c r="M15" s="48"/>
    </row>
    <row r="16" spans="1:8" s="54" customFormat="1" ht="15">
      <c r="A16" s="74" t="s">
        <v>153</v>
      </c>
      <c r="B16" s="78">
        <f aca="true" t="shared" si="3" ref="B16:H16">B6/B5*100</f>
        <v>52.27093606211043</v>
      </c>
      <c r="C16" s="78">
        <f t="shared" si="3"/>
        <v>61.8783062364222</v>
      </c>
      <c r="D16" s="78">
        <f t="shared" si="3"/>
        <v>43.730795958057136</v>
      </c>
      <c r="E16" s="78">
        <f t="shared" si="3"/>
        <v>67.80234158727336</v>
      </c>
      <c r="F16" s="78">
        <f t="shared" si="3"/>
        <v>48.37602544493277</v>
      </c>
      <c r="G16" s="78">
        <f t="shared" si="3"/>
        <v>46.06776548019646</v>
      </c>
      <c r="H16" s="78">
        <f t="shared" si="3"/>
        <v>56.805240175093495</v>
      </c>
    </row>
    <row r="17" spans="1:8" s="54" customFormat="1" ht="15">
      <c r="A17" s="74" t="s">
        <v>154</v>
      </c>
      <c r="B17" s="78">
        <f aca="true" t="shared" si="4" ref="B17:H17">B7/B5*100</f>
        <v>43.90194181408646</v>
      </c>
      <c r="C17" s="78">
        <f t="shared" si="4"/>
        <v>53.02604037521622</v>
      </c>
      <c r="D17" s="78">
        <f t="shared" si="4"/>
        <v>35.79138932974639</v>
      </c>
      <c r="E17" s="78">
        <f t="shared" si="4"/>
        <v>57.44778377056945</v>
      </c>
      <c r="F17" s="78">
        <f t="shared" si="4"/>
        <v>40.50496599063615</v>
      </c>
      <c r="G17" s="78">
        <f t="shared" si="4"/>
        <v>36.29810744015577</v>
      </c>
      <c r="H17" s="78">
        <f t="shared" si="4"/>
        <v>49.46005766872851</v>
      </c>
    </row>
    <row r="18" spans="1:8" s="54" customFormat="1" ht="15">
      <c r="A18" s="74" t="s">
        <v>155</v>
      </c>
      <c r="B18" s="78">
        <f>B13/B7*100</f>
        <v>27.051552382112337</v>
      </c>
      <c r="C18" s="78">
        <f aca="true" t="shared" si="5" ref="C18:H18">C13/C7*100</f>
        <v>24.69678868033394</v>
      </c>
      <c r="D18" s="78">
        <f t="shared" si="5"/>
        <v>30.152671475236353</v>
      </c>
      <c r="E18" s="78">
        <f t="shared" si="5"/>
        <v>12.214420596292456</v>
      </c>
      <c r="F18" s="78">
        <f t="shared" si="5"/>
        <v>32.32874179532218</v>
      </c>
      <c r="G18" s="78">
        <f t="shared" si="5"/>
        <v>41.16433502906977</v>
      </c>
      <c r="H18" s="78">
        <f t="shared" si="5"/>
        <v>19.480827062722675</v>
      </c>
    </row>
    <row r="19" spans="1:8" s="54" customFormat="1" ht="15">
      <c r="A19" s="74" t="s">
        <v>156</v>
      </c>
      <c r="B19" s="78">
        <f>B8/B6*100</f>
        <v>16.010798502019526</v>
      </c>
      <c r="C19" s="78">
        <f aca="true" t="shared" si="6" ref="C19:H19">C8/C6*100</f>
        <v>14.30592787621495</v>
      </c>
      <c r="D19" s="78">
        <f t="shared" si="6"/>
        <v>18.15518436006871</v>
      </c>
      <c r="E19" s="78">
        <f t="shared" si="6"/>
        <v>15.271681735911443</v>
      </c>
      <c r="F19" s="78">
        <f t="shared" si="6"/>
        <v>16.270579035593524</v>
      </c>
      <c r="G19" s="78">
        <f t="shared" si="6"/>
        <v>21.207145469732964</v>
      </c>
      <c r="H19" s="78">
        <f t="shared" si="6"/>
        <v>12.930466421274836</v>
      </c>
    </row>
    <row r="20" spans="1:8" s="54" customFormat="1" ht="30">
      <c r="A20" s="79" t="s">
        <v>157</v>
      </c>
      <c r="B20" s="78">
        <f>(B8+B13)/B6*100</f>
        <v>38.731181340563595</v>
      </c>
      <c r="C20" s="78">
        <f aca="true" t="shared" si="7" ref="C20:H20">(C8+C13)/C6*100</f>
        <v>35.469611780199095</v>
      </c>
      <c r="D20" s="78">
        <f t="shared" si="7"/>
        <v>42.833582739490055</v>
      </c>
      <c r="E20" s="78">
        <f t="shared" si="7"/>
        <v>25.6207548928525</v>
      </c>
      <c r="F20" s="78">
        <f t="shared" si="7"/>
        <v>43.33924734589485</v>
      </c>
      <c r="G20" s="78">
        <f t="shared" si="7"/>
        <v>53.64170008753967</v>
      </c>
      <c r="H20" s="78">
        <f t="shared" si="7"/>
        <v>29.89233168206554</v>
      </c>
    </row>
    <row r="21" spans="1:8" s="54" customFormat="1" ht="28.5" customHeight="1">
      <c r="A21" s="79" t="s">
        <v>158</v>
      </c>
      <c r="B21" s="78">
        <f>(B8+B14)/(B6+B14)*100</f>
        <v>40.994412230546914</v>
      </c>
      <c r="C21" s="78">
        <f aca="true" t="shared" si="8" ref="C21:H21">(C8+C14)/(C6+C14)*100</f>
        <v>32.13476652884581</v>
      </c>
      <c r="D21" s="78">
        <f t="shared" si="8"/>
        <v>49.65071318890718</v>
      </c>
      <c r="E21" s="78">
        <f t="shared" si="8"/>
        <v>28.25060219226609</v>
      </c>
      <c r="F21" s="78">
        <f t="shared" si="8"/>
        <v>44.50048515585363</v>
      </c>
      <c r="G21" s="78">
        <f t="shared" si="8"/>
        <v>54.686367339277176</v>
      </c>
      <c r="H21" s="78">
        <f t="shared" si="8"/>
        <v>29.579909045610346</v>
      </c>
    </row>
    <row r="22" spans="1:9" s="54" customFormat="1" ht="30">
      <c r="A22" s="79" t="s">
        <v>159</v>
      </c>
      <c r="B22" s="78">
        <f>(B12+B13+B14)/(B14+B6)*100</f>
        <v>56.95633971437378</v>
      </c>
      <c r="C22" s="78">
        <f aca="true" t="shared" si="9" ref="C22:H22">(C12+C13+C14)/(C14+C6)*100</f>
        <v>48.89529982663202</v>
      </c>
      <c r="D22" s="78">
        <f t="shared" si="9"/>
        <v>64.83236823118051</v>
      </c>
      <c r="E22" s="78">
        <f t="shared" si="9"/>
        <v>37.014375415809745</v>
      </c>
      <c r="F22" s="78">
        <f t="shared" si="9"/>
        <v>62.44278000747422</v>
      </c>
      <c r="G22" s="78">
        <f t="shared" si="9"/>
        <v>73.3394229015791</v>
      </c>
      <c r="H22" s="78">
        <f t="shared" si="9"/>
        <v>43.298325181847005</v>
      </c>
      <c r="I22" s="49"/>
    </row>
    <row r="23" spans="1:8" s="54" customFormat="1" ht="15" customHeight="1">
      <c r="A23" s="77"/>
      <c r="B23" s="80"/>
      <c r="C23" s="80"/>
      <c r="D23" s="80"/>
      <c r="E23" s="80"/>
      <c r="F23" s="80"/>
      <c r="G23" s="80"/>
      <c r="H23" s="80"/>
    </row>
    <row r="24" spans="1:8" s="54" customFormat="1" ht="15" customHeight="1">
      <c r="A24" s="74" t="s">
        <v>160</v>
      </c>
      <c r="B24" s="81">
        <v>20.6</v>
      </c>
      <c r="C24" s="81">
        <v>17.6</v>
      </c>
      <c r="D24" s="81">
        <v>24</v>
      </c>
      <c r="E24" s="81">
        <v>20</v>
      </c>
      <c r="F24" s="81">
        <v>20.6</v>
      </c>
      <c r="G24" s="81">
        <v>27.3</v>
      </c>
      <c r="H24" s="81">
        <v>17.5</v>
      </c>
    </row>
    <row r="25" spans="1:8" s="54" customFormat="1" ht="15">
      <c r="A25" s="82" t="s">
        <v>152</v>
      </c>
      <c r="B25" s="83" t="s">
        <v>202</v>
      </c>
      <c r="C25" s="83" t="s">
        <v>203</v>
      </c>
      <c r="D25" s="83" t="s">
        <v>204</v>
      </c>
      <c r="E25" s="83" t="s">
        <v>205</v>
      </c>
      <c r="F25" s="83" t="s">
        <v>206</v>
      </c>
      <c r="G25" s="83" t="s">
        <v>204</v>
      </c>
      <c r="H25" s="83" t="s">
        <v>203</v>
      </c>
    </row>
    <row r="26" spans="1:8" s="54" customFormat="1" ht="15">
      <c r="A26" s="77"/>
      <c r="B26" s="77"/>
      <c r="C26" s="77"/>
      <c r="D26" s="77"/>
      <c r="E26" s="77"/>
      <c r="F26" s="77"/>
      <c r="G26" s="77"/>
      <c r="H26" s="77"/>
    </row>
    <row r="27" ht="14.25" customHeight="1"/>
    <row r="29" ht="15">
      <c r="B29" s="55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zoomScaleSheetLayoutView="100" zoomScalePageLayoutView="0" workbookViewId="0" topLeftCell="A1">
      <selection activeCell="G11" sqref="G11"/>
    </sheetView>
  </sheetViews>
  <sheetFormatPr defaultColWidth="11.421875" defaultRowHeight="15"/>
  <cols>
    <col min="1" max="1" width="12.00390625" style="36" customWidth="1"/>
    <col min="2" max="2" width="14.28125" style="36" bestFit="1" customWidth="1"/>
    <col min="3" max="6" width="13.28125" style="36" bestFit="1" customWidth="1"/>
    <col min="7" max="7" width="13.8515625" style="36" customWidth="1"/>
    <col min="8" max="16384" width="11.421875" style="36" customWidth="1"/>
  </cols>
  <sheetData>
    <row r="1" ht="15">
      <c r="A1" s="14" t="s">
        <v>209</v>
      </c>
    </row>
    <row r="2" spans="1:6" ht="15">
      <c r="A2" s="174"/>
      <c r="B2" s="176" t="s">
        <v>9</v>
      </c>
      <c r="C2" s="167" t="s">
        <v>53</v>
      </c>
      <c r="D2" s="167"/>
      <c r="E2" s="7" t="s">
        <v>37</v>
      </c>
      <c r="F2" s="7" t="s">
        <v>36</v>
      </c>
    </row>
    <row r="3" spans="1:6" ht="15">
      <c r="A3" s="175"/>
      <c r="B3" s="177"/>
      <c r="C3" s="85" t="s">
        <v>34</v>
      </c>
      <c r="D3" s="85" t="s">
        <v>35</v>
      </c>
      <c r="E3" s="7"/>
      <c r="F3" s="7"/>
    </row>
    <row r="4" spans="1:6" s="5" customFormat="1" ht="15">
      <c r="A4" s="86" t="s">
        <v>129</v>
      </c>
      <c r="B4" s="87">
        <v>12173814</v>
      </c>
      <c r="C4" s="87">
        <v>5879469</v>
      </c>
      <c r="D4" s="87">
        <v>6294345</v>
      </c>
      <c r="E4" s="42">
        <v>2163515</v>
      </c>
      <c r="F4" s="42">
        <v>10010298</v>
      </c>
    </row>
    <row r="5" spans="1:6" ht="11.25" customHeight="1">
      <c r="A5" s="84"/>
      <c r="B5" s="84"/>
      <c r="C5" s="84"/>
      <c r="D5" s="84"/>
      <c r="E5" s="10"/>
      <c r="F5" s="10"/>
    </row>
    <row r="6" spans="1:6" ht="15">
      <c r="A6" s="88" t="s">
        <v>130</v>
      </c>
      <c r="B6" s="76">
        <v>1657211</v>
      </c>
      <c r="C6" s="76">
        <v>844240</v>
      </c>
      <c r="D6" s="76">
        <v>812972</v>
      </c>
      <c r="E6" s="3">
        <v>271274</v>
      </c>
      <c r="F6" s="3">
        <v>1385937</v>
      </c>
    </row>
    <row r="7" spans="1:6" ht="15">
      <c r="A7" s="88" t="s">
        <v>131</v>
      </c>
      <c r="B7" s="76">
        <v>1528443</v>
      </c>
      <c r="C7" s="76">
        <v>748649</v>
      </c>
      <c r="D7" s="76">
        <v>779794</v>
      </c>
      <c r="E7" s="3">
        <v>219037</v>
      </c>
      <c r="F7" s="3">
        <v>1309405</v>
      </c>
    </row>
    <row r="8" spans="1:6" ht="15">
      <c r="A8" s="88" t="s">
        <v>132</v>
      </c>
      <c r="B8" s="76">
        <v>1505227</v>
      </c>
      <c r="C8" s="76">
        <v>759990</v>
      </c>
      <c r="D8" s="76">
        <v>745237</v>
      </c>
      <c r="E8" s="3">
        <v>188306</v>
      </c>
      <c r="F8" s="3">
        <v>1316921</v>
      </c>
    </row>
    <row r="9" spans="1:6" ht="15">
      <c r="A9" s="88" t="s">
        <v>133</v>
      </c>
      <c r="B9" s="76">
        <v>1439773</v>
      </c>
      <c r="C9" s="76">
        <v>710337</v>
      </c>
      <c r="D9" s="76">
        <v>729436</v>
      </c>
      <c r="E9" s="3">
        <v>246423</v>
      </c>
      <c r="F9" s="3">
        <v>1193350</v>
      </c>
    </row>
    <row r="10" spans="1:6" ht="15">
      <c r="A10" s="88" t="s">
        <v>83</v>
      </c>
      <c r="B10" s="76">
        <v>1036602</v>
      </c>
      <c r="C10" s="76">
        <v>499030</v>
      </c>
      <c r="D10" s="76">
        <v>537572</v>
      </c>
      <c r="E10" s="3">
        <v>268301</v>
      </c>
      <c r="F10" s="3">
        <v>768301</v>
      </c>
    </row>
    <row r="11" spans="1:6" ht="15">
      <c r="A11" s="88" t="s">
        <v>134</v>
      </c>
      <c r="B11" s="76">
        <v>939608</v>
      </c>
      <c r="C11" s="76">
        <v>444730</v>
      </c>
      <c r="D11" s="76">
        <v>494878</v>
      </c>
      <c r="E11" s="3">
        <v>253282</v>
      </c>
      <c r="F11" s="3">
        <v>686326</v>
      </c>
    </row>
    <row r="12" spans="1:6" ht="15">
      <c r="A12" s="88" t="s">
        <v>135</v>
      </c>
      <c r="B12" s="76">
        <v>881310</v>
      </c>
      <c r="C12" s="76">
        <v>441747</v>
      </c>
      <c r="D12" s="76">
        <v>439563</v>
      </c>
      <c r="E12" s="3">
        <v>187626</v>
      </c>
      <c r="F12" s="3">
        <v>693685</v>
      </c>
    </row>
    <row r="13" spans="1:6" ht="15">
      <c r="A13" s="88" t="s">
        <v>136</v>
      </c>
      <c r="B13" s="76">
        <v>752377</v>
      </c>
      <c r="C13" s="76">
        <v>382331</v>
      </c>
      <c r="D13" s="76">
        <v>370046</v>
      </c>
      <c r="E13" s="3">
        <v>158712</v>
      </c>
      <c r="F13" s="3">
        <v>593665</v>
      </c>
    </row>
    <row r="14" spans="1:6" ht="15">
      <c r="A14" s="88" t="s">
        <v>137</v>
      </c>
      <c r="B14" s="76">
        <v>546619</v>
      </c>
      <c r="C14" s="76">
        <v>246941</v>
      </c>
      <c r="D14" s="76">
        <v>299678</v>
      </c>
      <c r="E14" s="3">
        <v>108776</v>
      </c>
      <c r="F14" s="3">
        <v>437843</v>
      </c>
    </row>
    <row r="15" spans="1:6" ht="16.5" customHeight="1">
      <c r="A15" s="88" t="s">
        <v>138</v>
      </c>
      <c r="B15" s="76">
        <v>426232</v>
      </c>
      <c r="C15" s="76">
        <v>182041</v>
      </c>
      <c r="D15" s="76">
        <v>244190</v>
      </c>
      <c r="E15" s="3">
        <v>83454</v>
      </c>
      <c r="F15" s="3">
        <v>342777</v>
      </c>
    </row>
    <row r="16" spans="1:6" ht="15">
      <c r="A16" s="88" t="s">
        <v>139</v>
      </c>
      <c r="B16" s="76">
        <v>330450</v>
      </c>
      <c r="C16" s="76">
        <v>149495</v>
      </c>
      <c r="D16" s="76">
        <v>180954</v>
      </c>
      <c r="E16" s="3">
        <v>43929</v>
      </c>
      <c r="F16" s="3">
        <v>286521</v>
      </c>
    </row>
    <row r="17" spans="1:6" ht="15">
      <c r="A17" s="88" t="s">
        <v>140</v>
      </c>
      <c r="B17" s="76">
        <v>366402</v>
      </c>
      <c r="C17" s="76">
        <v>148931</v>
      </c>
      <c r="D17" s="76">
        <v>217471</v>
      </c>
      <c r="E17" s="3">
        <v>45598</v>
      </c>
      <c r="F17" s="3">
        <v>320804</v>
      </c>
    </row>
    <row r="18" spans="1:6" ht="15">
      <c r="A18" s="88" t="s">
        <v>141</v>
      </c>
      <c r="B18" s="76">
        <v>270758</v>
      </c>
      <c r="C18" s="76">
        <v>109940</v>
      </c>
      <c r="D18" s="76">
        <v>160819</v>
      </c>
      <c r="E18" s="3">
        <v>34505</v>
      </c>
      <c r="F18" s="3">
        <v>236253</v>
      </c>
    </row>
    <row r="19" spans="1:6" ht="15">
      <c r="A19" s="88" t="s">
        <v>142</v>
      </c>
      <c r="B19" s="76">
        <v>184898</v>
      </c>
      <c r="C19" s="76">
        <v>85780</v>
      </c>
      <c r="D19" s="76">
        <v>99118</v>
      </c>
      <c r="E19" s="3">
        <v>19372</v>
      </c>
      <c r="F19" s="3">
        <v>165526</v>
      </c>
    </row>
    <row r="20" spans="1:6" ht="15">
      <c r="A20" s="88" t="s">
        <v>143</v>
      </c>
      <c r="B20" s="76">
        <v>114680</v>
      </c>
      <c r="C20" s="76">
        <v>51266</v>
      </c>
      <c r="D20" s="76">
        <v>63414</v>
      </c>
      <c r="E20" s="3">
        <v>8071</v>
      </c>
      <c r="F20" s="3">
        <v>106610</v>
      </c>
    </row>
    <row r="21" spans="1:6" ht="15">
      <c r="A21" s="88" t="s">
        <v>144</v>
      </c>
      <c r="B21" s="76">
        <v>193223</v>
      </c>
      <c r="C21" s="76">
        <v>74020</v>
      </c>
      <c r="D21" s="76">
        <v>119203</v>
      </c>
      <c r="E21" s="3">
        <v>26849</v>
      </c>
      <c r="F21" s="3">
        <v>166375</v>
      </c>
    </row>
    <row r="22" spans="1:6" ht="3.75" customHeight="1">
      <c r="A22" s="38"/>
      <c r="B22" s="38"/>
      <c r="C22" s="38"/>
      <c r="D22" s="38"/>
      <c r="E22" s="38"/>
      <c r="F22" s="38"/>
    </row>
    <row r="23" spans="1:6" ht="15">
      <c r="A23" s="31" t="s">
        <v>210</v>
      </c>
      <c r="B23" s="54"/>
      <c r="C23" s="54"/>
      <c r="D23" s="54"/>
      <c r="E23" s="54"/>
      <c r="F23" s="54"/>
    </row>
    <row r="24" spans="1:6" ht="15" customHeight="1">
      <c r="A24" s="178" t="s">
        <v>110</v>
      </c>
      <c r="B24" s="178" t="s">
        <v>111</v>
      </c>
      <c r="C24" s="178" t="s">
        <v>162</v>
      </c>
      <c r="D24" s="178"/>
      <c r="E24" s="172" t="s">
        <v>54</v>
      </c>
      <c r="F24" s="172"/>
    </row>
    <row r="25" spans="1:6" ht="15">
      <c r="A25" s="178"/>
      <c r="B25" s="178"/>
      <c r="C25" s="178"/>
      <c r="D25" s="178"/>
      <c r="E25" s="173"/>
      <c r="F25" s="172"/>
    </row>
    <row r="26" spans="1:6" ht="15">
      <c r="A26" s="178"/>
      <c r="B26" s="178"/>
      <c r="C26" s="85" t="s">
        <v>97</v>
      </c>
      <c r="D26" s="85" t="s">
        <v>98</v>
      </c>
      <c r="E26" s="85" t="s">
        <v>99</v>
      </c>
      <c r="F26" s="85" t="s">
        <v>100</v>
      </c>
    </row>
    <row r="27" spans="1:6" ht="15">
      <c r="A27" s="89"/>
      <c r="B27" s="90">
        <v>2854073</v>
      </c>
      <c r="C27" s="90">
        <v>2108758</v>
      </c>
      <c r="D27" s="90">
        <v>745315</v>
      </c>
      <c r="E27" s="90">
        <v>542636</v>
      </c>
      <c r="F27" s="90">
        <v>2311437</v>
      </c>
    </row>
    <row r="28" spans="1:6" ht="15">
      <c r="A28" s="85"/>
      <c r="B28" s="85"/>
      <c r="C28" s="85"/>
      <c r="D28" s="85"/>
      <c r="E28" s="85"/>
      <c r="F28" s="85"/>
    </row>
    <row r="29" spans="1:6" ht="13.5" customHeight="1">
      <c r="A29" s="89">
        <v>1</v>
      </c>
      <c r="B29" s="90">
        <v>287811</v>
      </c>
      <c r="C29" s="90">
        <v>170741</v>
      </c>
      <c r="D29" s="90">
        <v>117069</v>
      </c>
      <c r="E29" s="90">
        <v>95818</v>
      </c>
      <c r="F29" s="90">
        <v>191992</v>
      </c>
    </row>
    <row r="30" spans="1:6" ht="15">
      <c r="A30" s="89">
        <v>2</v>
      </c>
      <c r="B30" s="90">
        <v>339015</v>
      </c>
      <c r="C30" s="90">
        <v>167895</v>
      </c>
      <c r="D30" s="90">
        <v>171120</v>
      </c>
      <c r="E30" s="90">
        <v>76373</v>
      </c>
      <c r="F30" s="90">
        <v>262641</v>
      </c>
    </row>
    <row r="31" spans="1:6" ht="15">
      <c r="A31" s="89">
        <v>3</v>
      </c>
      <c r="B31" s="90">
        <v>476358</v>
      </c>
      <c r="C31" s="90">
        <v>330687</v>
      </c>
      <c r="D31" s="90">
        <v>145671</v>
      </c>
      <c r="E31" s="90">
        <v>78060</v>
      </c>
      <c r="F31" s="90">
        <v>398298</v>
      </c>
    </row>
    <row r="32" spans="1:6" ht="15">
      <c r="A32" s="89">
        <v>4</v>
      </c>
      <c r="B32" s="90">
        <v>491387</v>
      </c>
      <c r="C32" s="90">
        <v>369125</v>
      </c>
      <c r="D32" s="90">
        <v>122262</v>
      </c>
      <c r="E32" s="90">
        <v>75162</v>
      </c>
      <c r="F32" s="90">
        <v>416225</v>
      </c>
    </row>
    <row r="33" spans="1:6" ht="15">
      <c r="A33" s="89">
        <v>5</v>
      </c>
      <c r="B33" s="90">
        <v>475097</v>
      </c>
      <c r="C33" s="90">
        <v>388789</v>
      </c>
      <c r="D33" s="90">
        <v>86308</v>
      </c>
      <c r="E33" s="90">
        <v>81100</v>
      </c>
      <c r="F33" s="90">
        <v>393997</v>
      </c>
    </row>
    <row r="34" spans="1:6" ht="15">
      <c r="A34" s="89">
        <v>6</v>
      </c>
      <c r="B34" s="90">
        <v>383495</v>
      </c>
      <c r="C34" s="90">
        <v>328985</v>
      </c>
      <c r="D34" s="90">
        <v>54510</v>
      </c>
      <c r="E34" s="90">
        <v>56086</v>
      </c>
      <c r="F34" s="90">
        <v>327410</v>
      </c>
    </row>
    <row r="35" spans="1:6" ht="15">
      <c r="A35" s="89">
        <v>7</v>
      </c>
      <c r="B35" s="90">
        <v>213097</v>
      </c>
      <c r="C35" s="90">
        <v>183038</v>
      </c>
      <c r="D35" s="90">
        <v>30059</v>
      </c>
      <c r="E35" s="90">
        <v>38171</v>
      </c>
      <c r="F35" s="90">
        <v>174925</v>
      </c>
    </row>
    <row r="36" spans="1:6" ht="15">
      <c r="A36" s="89">
        <v>8</v>
      </c>
      <c r="B36" s="90">
        <v>103348</v>
      </c>
      <c r="C36" s="90">
        <v>92813</v>
      </c>
      <c r="D36" s="90">
        <v>10536</v>
      </c>
      <c r="E36" s="90">
        <v>20005</v>
      </c>
      <c r="F36" s="90">
        <v>83343</v>
      </c>
    </row>
    <row r="37" spans="1:6" ht="15">
      <c r="A37" s="89">
        <v>9</v>
      </c>
      <c r="B37" s="90">
        <v>46201</v>
      </c>
      <c r="C37" s="90">
        <v>42977</v>
      </c>
      <c r="D37" s="90">
        <v>3223</v>
      </c>
      <c r="E37" s="90">
        <v>12989</v>
      </c>
      <c r="F37" s="90">
        <v>33212</v>
      </c>
    </row>
    <row r="38" spans="1:6" ht="15">
      <c r="A38" s="91" t="s">
        <v>112</v>
      </c>
      <c r="B38" s="90">
        <v>38265</v>
      </c>
      <c r="C38" s="90">
        <v>33708</v>
      </c>
      <c r="D38" s="90">
        <v>4557</v>
      </c>
      <c r="E38" s="90">
        <v>8871</v>
      </c>
      <c r="F38" s="90">
        <v>29394</v>
      </c>
    </row>
    <row r="39" spans="1:6" ht="9" customHeight="1">
      <c r="A39" s="34"/>
      <c r="B39" s="34"/>
      <c r="C39" s="34"/>
      <c r="D39" s="34"/>
      <c r="E39" s="34"/>
      <c r="F39" s="34"/>
    </row>
    <row r="40" ht="14.25" customHeight="1"/>
    <row r="43" ht="15.75" customHeight="1"/>
    <row r="44" ht="15.75" customHeight="1"/>
    <row r="47" ht="15.75" customHeight="1"/>
  </sheetData>
  <sheetProtection/>
  <mergeCells count="7">
    <mergeCell ref="E24:F25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D14" sqref="D14"/>
    </sheetView>
  </sheetViews>
  <sheetFormatPr defaultColWidth="11.421875" defaultRowHeight="15"/>
  <cols>
    <col min="1" max="1" width="8.140625" style="36" hidden="1" customWidth="1"/>
    <col min="2" max="2" width="18.00390625" style="36" customWidth="1"/>
    <col min="3" max="10" width="13.00390625" style="36" customWidth="1"/>
    <col min="11" max="16384" width="11.421875" style="36" customWidth="1"/>
  </cols>
  <sheetData>
    <row r="1" spans="2:10" ht="15">
      <c r="B1" s="14" t="s">
        <v>207</v>
      </c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9"/>
      <c r="B2" s="179">
        <v>15</v>
      </c>
      <c r="C2" s="182" t="s">
        <v>9</v>
      </c>
      <c r="D2" s="183" t="s">
        <v>10</v>
      </c>
      <c r="E2" s="183"/>
      <c r="F2" s="183"/>
      <c r="G2" s="183"/>
      <c r="H2" s="184" t="s">
        <v>180</v>
      </c>
      <c r="I2" s="184" t="s">
        <v>181</v>
      </c>
      <c r="J2" s="184" t="s">
        <v>182</v>
      </c>
    </row>
    <row r="3" spans="1:10" ht="24" customHeight="1">
      <c r="A3" s="9"/>
      <c r="B3" s="180"/>
      <c r="C3" s="182"/>
      <c r="D3" s="184" t="s">
        <v>11</v>
      </c>
      <c r="E3" s="184" t="s">
        <v>12</v>
      </c>
      <c r="F3" s="184" t="s">
        <v>13</v>
      </c>
      <c r="G3" s="184" t="s">
        <v>14</v>
      </c>
      <c r="H3" s="184"/>
      <c r="I3" s="184"/>
      <c r="J3" s="184"/>
    </row>
    <row r="4" spans="2:10" ht="13.5" customHeight="1">
      <c r="B4" s="181"/>
      <c r="C4" s="182"/>
      <c r="D4" s="184"/>
      <c r="E4" s="184"/>
      <c r="F4" s="184"/>
      <c r="G4" s="184"/>
      <c r="H4" s="184"/>
      <c r="I4" s="184"/>
      <c r="J4" s="184"/>
    </row>
    <row r="5" spans="2:10" s="5" customFormat="1" ht="30">
      <c r="B5" s="92" t="s">
        <v>164</v>
      </c>
      <c r="C5" s="93">
        <v>7181532</v>
      </c>
      <c r="D5" s="94">
        <f aca="true" t="shared" si="0" ref="D5:D10">E5+F5</f>
        <v>3753854</v>
      </c>
      <c r="E5" s="93">
        <v>3152832</v>
      </c>
      <c r="F5" s="93">
        <v>601022</v>
      </c>
      <c r="G5" s="93">
        <v>3427678</v>
      </c>
      <c r="H5" s="95">
        <f>+D5/C5*100</f>
        <v>52.27093606211043</v>
      </c>
      <c r="I5" s="96">
        <f>E5/C5*100</f>
        <v>43.90194181408646</v>
      </c>
      <c r="J5" s="96">
        <f>F5/D5*100</f>
        <v>16.010798502019526</v>
      </c>
    </row>
    <row r="6" spans="1:10" ht="15">
      <c r="A6" s="36">
        <v>1</v>
      </c>
      <c r="B6" s="97" t="s">
        <v>92</v>
      </c>
      <c r="C6" s="76">
        <v>2174975</v>
      </c>
      <c r="D6" s="75">
        <f t="shared" si="0"/>
        <v>874640</v>
      </c>
      <c r="E6" s="76">
        <v>683267</v>
      </c>
      <c r="F6" s="76">
        <v>191373</v>
      </c>
      <c r="G6" s="76">
        <v>1300334</v>
      </c>
      <c r="H6" s="98">
        <f>D6/C6*100</f>
        <v>40.21379556086851</v>
      </c>
      <c r="I6" s="99">
        <f>E6/C6*100</f>
        <v>31.414935803859816</v>
      </c>
      <c r="J6" s="99">
        <f aca="true" t="shared" si="1" ref="J6:J37">F6/D6*100</f>
        <v>21.880202140309155</v>
      </c>
    </row>
    <row r="7" spans="1:10" ht="15">
      <c r="A7" s="36">
        <v>2</v>
      </c>
      <c r="B7" s="97" t="s">
        <v>93</v>
      </c>
      <c r="C7" s="76">
        <v>1820918</v>
      </c>
      <c r="D7" s="75">
        <f t="shared" si="0"/>
        <v>1271699</v>
      </c>
      <c r="E7" s="76">
        <v>1058534</v>
      </c>
      <c r="F7" s="76">
        <v>213165</v>
      </c>
      <c r="G7" s="76">
        <v>549219</v>
      </c>
      <c r="H7" s="98">
        <f>D7/C7*100</f>
        <v>69.83834527419685</v>
      </c>
      <c r="I7" s="99">
        <f>E7/C7*100</f>
        <v>58.13188732276796</v>
      </c>
      <c r="J7" s="99">
        <f t="shared" si="1"/>
        <v>16.76222124889616</v>
      </c>
    </row>
    <row r="8" spans="1:10" ht="15">
      <c r="A8" s="36">
        <v>3</v>
      </c>
      <c r="B8" s="97" t="s">
        <v>94</v>
      </c>
      <c r="C8" s="76">
        <v>2055678</v>
      </c>
      <c r="D8" s="75">
        <f t="shared" si="0"/>
        <v>1285310</v>
      </c>
      <c r="E8" s="76">
        <v>1125854</v>
      </c>
      <c r="F8" s="76">
        <v>159456</v>
      </c>
      <c r="G8" s="76">
        <v>770368</v>
      </c>
      <c r="H8" s="98">
        <f>D8/C8*100</f>
        <v>62.52487014016786</v>
      </c>
      <c r="I8" s="99">
        <f>E8/C8*100</f>
        <v>54.76801327834417</v>
      </c>
      <c r="J8" s="99">
        <f t="shared" si="1"/>
        <v>12.406034341909734</v>
      </c>
    </row>
    <row r="9" spans="1:10" ht="15">
      <c r="A9" s="36">
        <v>4</v>
      </c>
      <c r="B9" s="97" t="s">
        <v>95</v>
      </c>
      <c r="C9" s="76">
        <v>637160</v>
      </c>
      <c r="D9" s="75">
        <f t="shared" si="0"/>
        <v>263002</v>
      </c>
      <c r="E9" s="76">
        <v>227416</v>
      </c>
      <c r="F9" s="76">
        <v>35586</v>
      </c>
      <c r="G9" s="76">
        <v>374158</v>
      </c>
      <c r="H9" s="98">
        <f>D9/C9*100</f>
        <v>41.277230209052675</v>
      </c>
      <c r="I9" s="99">
        <f>E9/C9*100</f>
        <v>35.69213384393245</v>
      </c>
      <c r="J9" s="99">
        <f t="shared" si="1"/>
        <v>13.530695584064</v>
      </c>
    </row>
    <row r="10" spans="1:10" ht="15">
      <c r="A10" s="36">
        <v>5</v>
      </c>
      <c r="B10" s="97" t="s">
        <v>103</v>
      </c>
      <c r="C10" s="76">
        <v>492801</v>
      </c>
      <c r="D10" s="75">
        <f t="shared" si="0"/>
        <v>59202</v>
      </c>
      <c r="E10" s="76">
        <v>57761</v>
      </c>
      <c r="F10" s="76">
        <v>1441</v>
      </c>
      <c r="G10" s="76">
        <v>433598</v>
      </c>
      <c r="H10" s="98">
        <f>D10/C10*100</f>
        <v>12.01336847936591</v>
      </c>
      <c r="I10" s="99">
        <f>E10/C10*100</f>
        <v>11.72095835844489</v>
      </c>
      <c r="J10" s="99">
        <f t="shared" si="1"/>
        <v>2.4340393905611295</v>
      </c>
    </row>
    <row r="11" spans="1:10" ht="5.25" customHeight="1">
      <c r="A11" s="36">
        <v>1</v>
      </c>
      <c r="B11" s="100"/>
      <c r="C11" s="101"/>
      <c r="D11" s="101">
        <v>0</v>
      </c>
      <c r="E11" s="101"/>
      <c r="F11" s="101"/>
      <c r="G11" s="101"/>
      <c r="H11" s="102"/>
      <c r="I11" s="103"/>
      <c r="J11" s="103"/>
    </row>
    <row r="12" spans="1:10" s="5" customFormat="1" ht="15.75" customHeight="1">
      <c r="A12" s="58" t="s">
        <v>30</v>
      </c>
      <c r="B12" s="104" t="s">
        <v>165</v>
      </c>
      <c r="C12" s="105">
        <v>3379597</v>
      </c>
      <c r="D12" s="86">
        <f aca="true" t="shared" si="2" ref="D12:D17">E12+F12</f>
        <v>2091238</v>
      </c>
      <c r="E12" s="87">
        <v>1792067</v>
      </c>
      <c r="F12" s="87">
        <v>299171</v>
      </c>
      <c r="G12" s="87">
        <v>1288360</v>
      </c>
      <c r="H12" s="106">
        <f aca="true" t="shared" si="3" ref="H12:H17">D12/C12*100</f>
        <v>61.87832454579644</v>
      </c>
      <c r="I12" s="96">
        <f>E12/C12*100</f>
        <v>53.026056065264584</v>
      </c>
      <c r="J12" s="96">
        <f>F12/D12*100</f>
        <v>14.30592787621495</v>
      </c>
    </row>
    <row r="13" spans="1:10" ht="15">
      <c r="A13" s="36">
        <v>3</v>
      </c>
      <c r="B13" s="97" t="s">
        <v>92</v>
      </c>
      <c r="C13" s="76">
        <v>1062374</v>
      </c>
      <c r="D13" s="75">
        <f t="shared" si="2"/>
        <v>467690</v>
      </c>
      <c r="E13" s="76">
        <v>375785</v>
      </c>
      <c r="F13" s="76">
        <v>91905</v>
      </c>
      <c r="G13" s="76">
        <v>594684</v>
      </c>
      <c r="H13" s="98">
        <f t="shared" si="3"/>
        <v>44.02310297503516</v>
      </c>
      <c r="I13" s="99">
        <f>E13/C13*100</f>
        <v>35.37219472615105</v>
      </c>
      <c r="J13" s="99">
        <f t="shared" si="1"/>
        <v>19.650837092946183</v>
      </c>
    </row>
    <row r="14" spans="1:10" ht="15">
      <c r="A14" s="36">
        <v>4</v>
      </c>
      <c r="B14" s="97" t="s">
        <v>93</v>
      </c>
      <c r="C14" s="76">
        <v>886477</v>
      </c>
      <c r="D14" s="75">
        <f t="shared" si="2"/>
        <v>717961</v>
      </c>
      <c r="E14" s="76">
        <v>619271</v>
      </c>
      <c r="F14" s="76">
        <v>98690</v>
      </c>
      <c r="G14" s="76">
        <v>168516</v>
      </c>
      <c r="H14" s="98">
        <f t="shared" si="3"/>
        <v>80.9903697445055</v>
      </c>
      <c r="I14" s="99">
        <f>E14/C14*100</f>
        <v>69.85753719498643</v>
      </c>
      <c r="J14" s="99">
        <f t="shared" si="1"/>
        <v>13.74587199026131</v>
      </c>
    </row>
    <row r="15" spans="1:10" ht="15">
      <c r="A15" s="36">
        <v>5</v>
      </c>
      <c r="B15" s="97" t="s">
        <v>94</v>
      </c>
      <c r="C15" s="76">
        <v>960809</v>
      </c>
      <c r="D15" s="75">
        <f t="shared" si="2"/>
        <v>732785</v>
      </c>
      <c r="E15" s="76">
        <v>646832</v>
      </c>
      <c r="F15" s="76">
        <v>85953</v>
      </c>
      <c r="G15" s="76">
        <v>228024</v>
      </c>
      <c r="H15" s="98">
        <f t="shared" si="3"/>
        <v>76.26749957587823</v>
      </c>
      <c r="I15" s="99">
        <f>E15/C15*100</f>
        <v>67.32160085927588</v>
      </c>
      <c r="J15" s="99">
        <f t="shared" si="1"/>
        <v>11.7296342037569</v>
      </c>
    </row>
    <row r="16" spans="1:10" ht="15">
      <c r="A16" s="36">
        <v>6</v>
      </c>
      <c r="B16" s="97" t="s">
        <v>95</v>
      </c>
      <c r="C16" s="76">
        <v>258870</v>
      </c>
      <c r="D16" s="75">
        <f t="shared" si="2"/>
        <v>134331</v>
      </c>
      <c r="E16" s="76">
        <v>111922</v>
      </c>
      <c r="F16" s="76">
        <v>22409</v>
      </c>
      <c r="G16" s="76">
        <v>124539</v>
      </c>
      <c r="H16" s="98">
        <f t="shared" si="3"/>
        <v>51.89129678989454</v>
      </c>
      <c r="I16" s="99">
        <f>E16/C16*100</f>
        <v>43.234828292192994</v>
      </c>
      <c r="J16" s="99">
        <f t="shared" si="1"/>
        <v>16.681927477648493</v>
      </c>
    </row>
    <row r="17" spans="1:10" ht="15">
      <c r="A17" s="36">
        <v>7</v>
      </c>
      <c r="B17" s="97" t="s">
        <v>103</v>
      </c>
      <c r="C17" s="76">
        <v>211066</v>
      </c>
      <c r="D17" s="75">
        <f t="shared" si="2"/>
        <v>38470</v>
      </c>
      <c r="E17" s="76">
        <v>38256</v>
      </c>
      <c r="F17" s="76">
        <v>214</v>
      </c>
      <c r="G17" s="76">
        <v>172596</v>
      </c>
      <c r="H17" s="98">
        <f t="shared" si="3"/>
        <v>18.226526299830383</v>
      </c>
      <c r="I17" s="99">
        <f>E17/C17*100</f>
        <v>18.125136213317163</v>
      </c>
      <c r="J17" s="99">
        <f t="shared" si="1"/>
        <v>0.5562776189238368</v>
      </c>
    </row>
    <row r="18" spans="1:10" ht="4.5" customHeight="1">
      <c r="A18" s="36">
        <v>2</v>
      </c>
      <c r="B18" s="100"/>
      <c r="C18" s="101"/>
      <c r="D18" s="101"/>
      <c r="E18" s="101"/>
      <c r="F18" s="101"/>
      <c r="G18" s="107"/>
      <c r="H18" s="102"/>
      <c r="I18" s="103"/>
      <c r="J18" s="103"/>
    </row>
    <row r="19" spans="1:10" s="5" customFormat="1" ht="15">
      <c r="A19" s="58" t="s">
        <v>31</v>
      </c>
      <c r="B19" s="104" t="s">
        <v>166</v>
      </c>
      <c r="C19" s="87">
        <v>3801935</v>
      </c>
      <c r="D19" s="86">
        <f aca="true" t="shared" si="4" ref="D19:D24">E19+F19</f>
        <v>1662616</v>
      </c>
      <c r="E19" s="105">
        <v>1360765</v>
      </c>
      <c r="F19" s="105">
        <v>301851</v>
      </c>
      <c r="G19" s="105">
        <v>2139318</v>
      </c>
      <c r="H19" s="106">
        <f aca="true" t="shared" si="5" ref="H19:H24">D19/C19*100</f>
        <v>43.73078445581</v>
      </c>
      <c r="I19" s="96">
        <f aca="true" t="shared" si="6" ref="I19:I24">E19/C19*100</f>
        <v>35.791379915753424</v>
      </c>
      <c r="J19" s="96">
        <f t="shared" si="1"/>
        <v>18.15518436006871</v>
      </c>
    </row>
    <row r="20" spans="1:10" ht="15.75" customHeight="1">
      <c r="A20" s="36">
        <v>2</v>
      </c>
      <c r="B20" s="97" t="s">
        <v>92</v>
      </c>
      <c r="C20" s="76">
        <v>1112600</v>
      </c>
      <c r="D20" s="75">
        <f t="shared" si="4"/>
        <v>406950</v>
      </c>
      <c r="E20" s="76">
        <v>307482</v>
      </c>
      <c r="F20" s="76">
        <v>99468</v>
      </c>
      <c r="G20" s="76">
        <v>705650</v>
      </c>
      <c r="H20" s="98">
        <f t="shared" si="5"/>
        <v>36.57648750674097</v>
      </c>
      <c r="I20" s="99">
        <f t="shared" si="6"/>
        <v>27.636347294625203</v>
      </c>
      <c r="J20" s="99">
        <f t="shared" si="1"/>
        <v>24.442314780685585</v>
      </c>
    </row>
    <row r="21" spans="1:10" ht="15.75" customHeight="1">
      <c r="A21" s="36">
        <v>3</v>
      </c>
      <c r="B21" s="97" t="s">
        <v>93</v>
      </c>
      <c r="C21" s="76">
        <v>934441</v>
      </c>
      <c r="D21" s="75">
        <f t="shared" si="4"/>
        <v>553738</v>
      </c>
      <c r="E21" s="76">
        <v>439263</v>
      </c>
      <c r="F21" s="76">
        <v>114475</v>
      </c>
      <c r="G21" s="76">
        <v>380703</v>
      </c>
      <c r="H21" s="98">
        <f t="shared" si="5"/>
        <v>59.25874399774839</v>
      </c>
      <c r="I21" s="99">
        <f t="shared" si="6"/>
        <v>47.00810431049151</v>
      </c>
      <c r="J21" s="99">
        <f t="shared" si="1"/>
        <v>20.673134225933566</v>
      </c>
    </row>
    <row r="22" spans="1:10" ht="15">
      <c r="A22" s="36">
        <v>4</v>
      </c>
      <c r="B22" s="97" t="s">
        <v>94</v>
      </c>
      <c r="C22" s="76">
        <v>1094869</v>
      </c>
      <c r="D22" s="75">
        <f t="shared" si="4"/>
        <v>552525</v>
      </c>
      <c r="E22" s="76">
        <v>479022</v>
      </c>
      <c r="F22" s="76">
        <v>73503</v>
      </c>
      <c r="G22" s="76">
        <v>542344</v>
      </c>
      <c r="H22" s="98">
        <f t="shared" si="5"/>
        <v>50.46494146788337</v>
      </c>
      <c r="I22" s="99">
        <f t="shared" si="6"/>
        <v>43.75153557183554</v>
      </c>
      <c r="J22" s="99">
        <f t="shared" si="1"/>
        <v>13.303108456630921</v>
      </c>
    </row>
    <row r="23" spans="1:10" ht="15">
      <c r="A23" s="36">
        <v>5</v>
      </c>
      <c r="B23" s="97" t="s">
        <v>95</v>
      </c>
      <c r="C23" s="76">
        <v>378290</v>
      </c>
      <c r="D23" s="75">
        <f t="shared" si="4"/>
        <v>128671</v>
      </c>
      <c r="E23" s="76">
        <v>115493</v>
      </c>
      <c r="F23" s="76">
        <v>13178</v>
      </c>
      <c r="G23" s="76">
        <v>249619</v>
      </c>
      <c r="H23" s="98">
        <f t="shared" si="5"/>
        <v>34.01385180681488</v>
      </c>
      <c r="I23" s="99">
        <f t="shared" si="6"/>
        <v>30.53028100134817</v>
      </c>
      <c r="J23" s="99">
        <f t="shared" si="1"/>
        <v>10.241623986756924</v>
      </c>
    </row>
    <row r="24" spans="1:10" ht="15">
      <c r="A24" s="36">
        <v>6</v>
      </c>
      <c r="B24" s="97" t="s">
        <v>103</v>
      </c>
      <c r="C24" s="76">
        <v>281735</v>
      </c>
      <c r="D24" s="75">
        <f t="shared" si="4"/>
        <v>20732</v>
      </c>
      <c r="E24" s="76">
        <v>19505</v>
      </c>
      <c r="F24" s="76">
        <v>1227</v>
      </c>
      <c r="G24" s="76">
        <v>261003</v>
      </c>
      <c r="H24" s="98">
        <f t="shared" si="5"/>
        <v>7.358688128915471</v>
      </c>
      <c r="I24" s="99">
        <f t="shared" si="6"/>
        <v>6.923172484781799</v>
      </c>
      <c r="J24" s="99">
        <f t="shared" si="1"/>
        <v>5.918387034535983</v>
      </c>
    </row>
    <row r="25" spans="2:10" ht="6" customHeight="1">
      <c r="B25" s="100"/>
      <c r="C25" s="101"/>
      <c r="D25" s="101"/>
      <c r="E25" s="101"/>
      <c r="F25" s="101"/>
      <c r="G25" s="101"/>
      <c r="H25" s="102"/>
      <c r="I25" s="103"/>
      <c r="J25" s="103"/>
    </row>
    <row r="26" spans="1:10" s="5" customFormat="1" ht="15">
      <c r="A26" s="58" t="s">
        <v>32</v>
      </c>
      <c r="B26" s="104" t="s">
        <v>167</v>
      </c>
      <c r="C26" s="87">
        <v>1439878</v>
      </c>
      <c r="D26" s="86">
        <f aca="true" t="shared" si="7" ref="D26:D31">E26+F26</f>
        <v>976271</v>
      </c>
      <c r="E26" s="108">
        <v>827178</v>
      </c>
      <c r="F26" s="108">
        <v>149093</v>
      </c>
      <c r="G26" s="108">
        <v>463607</v>
      </c>
      <c r="H26" s="106">
        <f aca="true" t="shared" si="8" ref="H26:H31">D26/C26*100</f>
        <v>67.80234158727336</v>
      </c>
      <c r="I26" s="96">
        <f>E26/C26*100</f>
        <v>57.44778377056945</v>
      </c>
      <c r="J26" s="96">
        <f t="shared" si="1"/>
        <v>15.271681735911443</v>
      </c>
    </row>
    <row r="27" spans="1:10" ht="15">
      <c r="A27" s="36">
        <v>1</v>
      </c>
      <c r="B27" s="97" t="s">
        <v>92</v>
      </c>
      <c r="C27" s="76">
        <v>469704</v>
      </c>
      <c r="D27" s="75">
        <f t="shared" si="7"/>
        <v>221603</v>
      </c>
      <c r="E27" s="76">
        <v>182086</v>
      </c>
      <c r="F27" s="76">
        <v>39517</v>
      </c>
      <c r="G27" s="76">
        <v>248102</v>
      </c>
      <c r="H27" s="98">
        <f t="shared" si="8"/>
        <v>47.179287380988875</v>
      </c>
      <c r="I27" s="99">
        <f aca="true" t="shared" si="9" ref="I27:I37">E27/C27*100</f>
        <v>38.76611653296544</v>
      </c>
      <c r="J27" s="99">
        <f t="shared" si="1"/>
        <v>17.8323398148942</v>
      </c>
    </row>
    <row r="28" spans="1:10" ht="15">
      <c r="A28" s="36">
        <v>2</v>
      </c>
      <c r="B28" s="97" t="s">
        <v>93</v>
      </c>
      <c r="C28" s="76">
        <v>440908</v>
      </c>
      <c r="D28" s="75">
        <f t="shared" si="7"/>
        <v>367684</v>
      </c>
      <c r="E28" s="76">
        <v>302538</v>
      </c>
      <c r="F28" s="76">
        <v>65146</v>
      </c>
      <c r="G28" s="76">
        <v>73224</v>
      </c>
      <c r="H28" s="98">
        <f t="shared" si="8"/>
        <v>83.39245375452475</v>
      </c>
      <c r="I28" s="99">
        <f t="shared" si="9"/>
        <v>68.61703575349053</v>
      </c>
      <c r="J28" s="99">
        <f t="shared" si="1"/>
        <v>17.71793170222256</v>
      </c>
    </row>
    <row r="29" spans="1:10" ht="15">
      <c r="A29" s="36">
        <v>3</v>
      </c>
      <c r="B29" s="97" t="s">
        <v>94</v>
      </c>
      <c r="C29" s="76">
        <v>394871</v>
      </c>
      <c r="D29" s="75">
        <f t="shared" si="7"/>
        <v>325187</v>
      </c>
      <c r="E29" s="76">
        <v>289165</v>
      </c>
      <c r="F29" s="76">
        <v>36022</v>
      </c>
      <c r="G29" s="76">
        <v>69684</v>
      </c>
      <c r="H29" s="98">
        <f t="shared" si="8"/>
        <v>82.35271772300321</v>
      </c>
      <c r="I29" s="99">
        <f t="shared" si="9"/>
        <v>73.23024481412918</v>
      </c>
      <c r="J29" s="99">
        <f t="shared" si="1"/>
        <v>11.077318588996485</v>
      </c>
    </row>
    <row r="30" spans="1:10" ht="15">
      <c r="A30" s="36">
        <v>4</v>
      </c>
      <c r="B30" s="97" t="s">
        <v>95</v>
      </c>
      <c r="C30" s="76">
        <v>80104</v>
      </c>
      <c r="D30" s="75">
        <f t="shared" si="7"/>
        <v>50783</v>
      </c>
      <c r="E30" s="76">
        <v>43816</v>
      </c>
      <c r="F30" s="76">
        <v>6967</v>
      </c>
      <c r="G30" s="76">
        <v>29321</v>
      </c>
      <c r="H30" s="98">
        <f t="shared" si="8"/>
        <v>63.39633476480575</v>
      </c>
      <c r="I30" s="99">
        <f t="shared" si="9"/>
        <v>54.69889144112654</v>
      </c>
      <c r="J30" s="99">
        <f t="shared" si="1"/>
        <v>13.719157985940178</v>
      </c>
    </row>
    <row r="31" spans="1:10" ht="15">
      <c r="A31" s="36">
        <v>5</v>
      </c>
      <c r="B31" s="97" t="s">
        <v>103</v>
      </c>
      <c r="C31" s="76">
        <v>54291</v>
      </c>
      <c r="D31" s="75">
        <f t="shared" si="7"/>
        <v>11014</v>
      </c>
      <c r="E31" s="76">
        <v>9573</v>
      </c>
      <c r="F31" s="76">
        <v>1441</v>
      </c>
      <c r="G31" s="76">
        <v>43277</v>
      </c>
      <c r="H31" s="98">
        <f t="shared" si="8"/>
        <v>20.286972057983828</v>
      </c>
      <c r="I31" s="99">
        <f t="shared" si="9"/>
        <v>17.63275681052108</v>
      </c>
      <c r="J31" s="99">
        <f t="shared" si="1"/>
        <v>13.08334846558925</v>
      </c>
    </row>
    <row r="32" spans="2:10" ht="3" customHeight="1">
      <c r="B32" s="100"/>
      <c r="C32" s="101"/>
      <c r="D32" s="101"/>
      <c r="E32" s="101"/>
      <c r="F32" s="101"/>
      <c r="G32" s="101"/>
      <c r="H32" s="102">
        <v>0</v>
      </c>
      <c r="I32" s="103">
        <v>0</v>
      </c>
      <c r="J32" s="103">
        <v>0</v>
      </c>
    </row>
    <row r="33" spans="1:10" s="5" customFormat="1" ht="15.75" customHeight="1">
      <c r="A33" s="58" t="s">
        <v>33</v>
      </c>
      <c r="B33" s="104" t="s">
        <v>168</v>
      </c>
      <c r="C33" s="87">
        <v>5741654</v>
      </c>
      <c r="D33" s="86">
        <f aca="true" t="shared" si="10" ref="D33:D38">E33+F33</f>
        <v>2777584</v>
      </c>
      <c r="E33" s="87">
        <v>2325655</v>
      </c>
      <c r="F33" s="87">
        <v>451929</v>
      </c>
      <c r="G33" s="87">
        <v>2964070</v>
      </c>
      <c r="H33" s="106">
        <f aca="true" t="shared" si="11" ref="H33:H38">D33/C33*100</f>
        <v>48.37602544493277</v>
      </c>
      <c r="I33" s="96">
        <f t="shared" si="9"/>
        <v>40.50496599063615</v>
      </c>
      <c r="J33" s="96">
        <f t="shared" si="1"/>
        <v>16.270579035593524</v>
      </c>
    </row>
    <row r="34" spans="1:10" ht="15">
      <c r="A34" s="36">
        <v>1</v>
      </c>
      <c r="B34" s="97" t="s">
        <v>92</v>
      </c>
      <c r="C34" s="76">
        <v>1705270</v>
      </c>
      <c r="D34" s="75">
        <f t="shared" si="10"/>
        <v>653037</v>
      </c>
      <c r="E34" s="76">
        <v>501181</v>
      </c>
      <c r="F34" s="76">
        <v>151856</v>
      </c>
      <c r="G34" s="76">
        <v>1052233</v>
      </c>
      <c r="H34" s="98">
        <f t="shared" si="11"/>
        <v>38.29522597594516</v>
      </c>
      <c r="I34" s="99">
        <f t="shared" si="9"/>
        <v>29.390125903815818</v>
      </c>
      <c r="J34" s="99">
        <f t="shared" si="1"/>
        <v>23.25381257111006</v>
      </c>
    </row>
    <row r="35" spans="1:10" ht="15">
      <c r="A35" s="36">
        <v>2</v>
      </c>
      <c r="B35" s="97" t="s">
        <v>93</v>
      </c>
      <c r="C35" s="76">
        <v>1380011</v>
      </c>
      <c r="D35" s="75">
        <f t="shared" si="10"/>
        <v>904016</v>
      </c>
      <c r="E35" s="76">
        <v>755996</v>
      </c>
      <c r="F35" s="76">
        <v>148020</v>
      </c>
      <c r="G35" s="76">
        <v>475995</v>
      </c>
      <c r="H35" s="98">
        <f t="shared" si="11"/>
        <v>65.50788363281163</v>
      </c>
      <c r="I35" s="99">
        <f t="shared" si="9"/>
        <v>54.78188217340296</v>
      </c>
      <c r="J35" s="99">
        <f t="shared" si="1"/>
        <v>16.373604007008726</v>
      </c>
    </row>
    <row r="36" spans="1:10" ht="15">
      <c r="A36" s="36">
        <v>3</v>
      </c>
      <c r="B36" s="97" t="s">
        <v>94</v>
      </c>
      <c r="C36" s="76">
        <v>1660806</v>
      </c>
      <c r="D36" s="75">
        <f t="shared" si="10"/>
        <v>960122</v>
      </c>
      <c r="E36" s="76">
        <v>836688</v>
      </c>
      <c r="F36" s="76">
        <v>123434</v>
      </c>
      <c r="G36" s="76">
        <v>700684</v>
      </c>
      <c r="H36" s="98">
        <f t="shared" si="11"/>
        <v>57.81060521216806</v>
      </c>
      <c r="I36" s="99">
        <f t="shared" si="9"/>
        <v>50.378430713761865</v>
      </c>
      <c r="J36" s="99">
        <f t="shared" si="1"/>
        <v>12.85607454052714</v>
      </c>
    </row>
    <row r="37" spans="1:10" ht="15">
      <c r="A37" s="36">
        <v>4</v>
      </c>
      <c r="B37" s="97" t="s">
        <v>95</v>
      </c>
      <c r="C37" s="76">
        <v>557057</v>
      </c>
      <c r="D37" s="75">
        <f t="shared" si="10"/>
        <v>212219</v>
      </c>
      <c r="E37" s="76">
        <v>183600</v>
      </c>
      <c r="F37" s="76">
        <v>28619</v>
      </c>
      <c r="G37" s="76">
        <v>344838</v>
      </c>
      <c r="H37" s="98">
        <f t="shared" si="11"/>
        <v>38.09646050583693</v>
      </c>
      <c r="I37" s="99">
        <f t="shared" si="9"/>
        <v>32.95892520873088</v>
      </c>
      <c r="J37" s="99">
        <f t="shared" si="1"/>
        <v>13.485597425301222</v>
      </c>
    </row>
    <row r="38" spans="1:10" ht="15">
      <c r="A38" s="36">
        <v>5</v>
      </c>
      <c r="B38" s="97" t="s">
        <v>103</v>
      </c>
      <c r="C38" s="76">
        <v>438510</v>
      </c>
      <c r="D38" s="75">
        <f t="shared" si="10"/>
        <v>48189</v>
      </c>
      <c r="E38" s="76">
        <v>48189</v>
      </c>
      <c r="F38" s="76">
        <v>0</v>
      </c>
      <c r="G38" s="76">
        <v>390321</v>
      </c>
      <c r="H38" s="98">
        <f t="shared" si="11"/>
        <v>10.98925908189095</v>
      </c>
      <c r="I38" s="99">
        <f>E38/C38*100</f>
        <v>10.98925908189095</v>
      </c>
      <c r="J38" s="99">
        <f>F38/D38*100</f>
        <v>0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view="pageBreakPreview" zoomScaleSheetLayoutView="100" zoomScalePageLayoutView="0" workbookViewId="0" topLeftCell="A1">
      <selection activeCell="A2" sqref="A2:A4"/>
    </sheetView>
  </sheetViews>
  <sheetFormatPr defaultColWidth="9.140625" defaultRowHeight="15"/>
  <cols>
    <col min="1" max="1" width="21.140625" style="54" customWidth="1"/>
    <col min="2" max="2" width="14.140625" style="54" customWidth="1"/>
    <col min="3" max="6" width="12.28125" style="54" customWidth="1"/>
    <col min="7" max="7" width="13.7109375" style="54" bestFit="1" customWidth="1"/>
    <col min="8" max="8" width="15.00390625" style="54" bestFit="1" customWidth="1"/>
    <col min="9" max="9" width="11.421875" style="54" customWidth="1"/>
    <col min="10" max="16384" width="9.140625" style="54" customWidth="1"/>
  </cols>
  <sheetData>
    <row r="1" spans="1:8" s="36" customFormat="1" ht="15">
      <c r="A1" s="32" t="s">
        <v>211</v>
      </c>
      <c r="B1" s="37"/>
      <c r="C1" s="37"/>
      <c r="D1" s="37"/>
      <c r="E1" s="37"/>
      <c r="F1" s="37"/>
      <c r="G1" s="37"/>
      <c r="H1" s="37"/>
    </row>
    <row r="2" spans="1:10" s="36" customFormat="1" ht="16.5" customHeight="1">
      <c r="A2" s="185"/>
      <c r="B2" s="190" t="s">
        <v>9</v>
      </c>
      <c r="C2" s="188" t="s">
        <v>53</v>
      </c>
      <c r="D2" s="188"/>
      <c r="E2" s="188" t="s">
        <v>54</v>
      </c>
      <c r="F2" s="189"/>
      <c r="G2" s="113" t="s">
        <v>170</v>
      </c>
      <c r="H2" s="113" t="s">
        <v>169</v>
      </c>
      <c r="J2" s="9"/>
    </row>
    <row r="3" spans="1:8" s="36" customFormat="1" ht="16.5" customHeight="1">
      <c r="A3" s="186"/>
      <c r="B3" s="191"/>
      <c r="C3" s="190" t="s">
        <v>34</v>
      </c>
      <c r="D3" s="190" t="s">
        <v>35</v>
      </c>
      <c r="E3" s="193" t="s">
        <v>37</v>
      </c>
      <c r="F3" s="195" t="s">
        <v>36</v>
      </c>
      <c r="G3" s="114" t="s">
        <v>172</v>
      </c>
      <c r="H3" s="114" t="s">
        <v>65</v>
      </c>
    </row>
    <row r="4" spans="1:8" s="36" customFormat="1" ht="15">
      <c r="A4" s="187"/>
      <c r="B4" s="192"/>
      <c r="C4" s="192"/>
      <c r="D4" s="192"/>
      <c r="E4" s="194"/>
      <c r="F4" s="196"/>
      <c r="G4" s="115" t="s">
        <v>64</v>
      </c>
      <c r="H4" s="115" t="s">
        <v>64</v>
      </c>
    </row>
    <row r="5" spans="1:8" s="36" customFormat="1" ht="15">
      <c r="A5" s="110" t="s">
        <v>9</v>
      </c>
      <c r="B5" s="87">
        <v>7181532</v>
      </c>
      <c r="C5" s="87">
        <v>3379597</v>
      </c>
      <c r="D5" s="87">
        <v>3801935</v>
      </c>
      <c r="E5" s="87">
        <v>1439878</v>
      </c>
      <c r="F5" s="87">
        <v>5741654</v>
      </c>
      <c r="G5" s="112">
        <v>3032664</v>
      </c>
      <c r="H5" s="112">
        <v>4148868</v>
      </c>
    </row>
    <row r="6" spans="1:8" s="36" customFormat="1" ht="15">
      <c r="A6" s="111" t="s">
        <v>61</v>
      </c>
      <c r="B6" s="76">
        <v>3548990</v>
      </c>
      <c r="C6" s="76">
        <v>1615536</v>
      </c>
      <c r="D6" s="76">
        <v>1933454</v>
      </c>
      <c r="E6" s="76">
        <v>345788</v>
      </c>
      <c r="F6" s="76">
        <v>3203203</v>
      </c>
      <c r="G6" s="76">
        <v>1829880</v>
      </c>
      <c r="H6" s="76">
        <v>1719110</v>
      </c>
    </row>
    <row r="7" spans="1:8" s="36" customFormat="1" ht="15">
      <c r="A7" s="111" t="s">
        <v>56</v>
      </c>
      <c r="B7" s="76">
        <v>2135914</v>
      </c>
      <c r="C7" s="76">
        <v>1000758</v>
      </c>
      <c r="D7" s="76">
        <v>1135156</v>
      </c>
      <c r="E7" s="76">
        <v>373996</v>
      </c>
      <c r="F7" s="76">
        <v>1761917</v>
      </c>
      <c r="G7" s="76">
        <v>983456</v>
      </c>
      <c r="H7" s="76">
        <v>1152457</v>
      </c>
    </row>
    <row r="8" spans="1:8" s="36" customFormat="1" ht="15">
      <c r="A8" s="111" t="s">
        <v>101</v>
      </c>
      <c r="B8" s="76">
        <v>597533</v>
      </c>
      <c r="C8" s="76">
        <v>290307</v>
      </c>
      <c r="D8" s="76">
        <v>307226</v>
      </c>
      <c r="E8" s="76">
        <v>202381</v>
      </c>
      <c r="F8" s="76">
        <v>395152</v>
      </c>
      <c r="G8" s="76">
        <v>101192</v>
      </c>
      <c r="H8" s="76">
        <v>496341</v>
      </c>
    </row>
    <row r="9" spans="1:8" s="36" customFormat="1" ht="15" customHeight="1">
      <c r="A9" s="111" t="s">
        <v>57</v>
      </c>
      <c r="B9" s="76">
        <v>598907</v>
      </c>
      <c r="C9" s="76">
        <v>296876</v>
      </c>
      <c r="D9" s="76">
        <v>302031</v>
      </c>
      <c r="E9" s="76">
        <v>286200</v>
      </c>
      <c r="F9" s="76">
        <v>312707</v>
      </c>
      <c r="G9" s="76">
        <v>102121</v>
      </c>
      <c r="H9" s="76">
        <v>496786</v>
      </c>
    </row>
    <row r="10" spans="1:8" s="36" customFormat="1" ht="15" customHeight="1">
      <c r="A10" s="111" t="s">
        <v>102</v>
      </c>
      <c r="B10" s="76">
        <v>300188</v>
      </c>
      <c r="C10" s="76">
        <v>176120</v>
      </c>
      <c r="D10" s="76">
        <v>124068</v>
      </c>
      <c r="E10" s="76">
        <v>231512</v>
      </c>
      <c r="F10" s="76">
        <v>68676</v>
      </c>
      <c r="G10" s="76">
        <v>16014</v>
      </c>
      <c r="H10" s="76">
        <v>284174</v>
      </c>
    </row>
    <row r="11" spans="1:8" ht="6" customHeight="1">
      <c r="A11" s="22"/>
      <c r="B11" s="22"/>
      <c r="C11" s="22"/>
      <c r="D11" s="22"/>
      <c r="E11" s="22"/>
      <c r="F11" s="22"/>
      <c r="G11" s="22"/>
      <c r="H11" s="22"/>
    </row>
    <row r="12" spans="2:8" ht="15">
      <c r="B12" s="65"/>
      <c r="C12" s="53"/>
      <c r="D12" s="53"/>
      <c r="E12" s="53"/>
      <c r="G12" s="53"/>
      <c r="H12" s="53"/>
    </row>
    <row r="13" spans="2:9" ht="15">
      <c r="B13" s="53"/>
      <c r="C13" s="53"/>
      <c r="D13" s="53"/>
      <c r="E13" s="53"/>
      <c r="F13" s="53"/>
      <c r="G13" s="53"/>
      <c r="H13" s="53"/>
      <c r="I13" s="53"/>
    </row>
    <row r="14" spans="6:9" ht="15">
      <c r="F14" s="53"/>
      <c r="G14" s="53"/>
      <c r="H14" s="53"/>
      <c r="I14" s="53"/>
    </row>
    <row r="15" spans="5:9" ht="15">
      <c r="E15" s="53"/>
      <c r="F15" s="53"/>
      <c r="G15" s="53"/>
      <c r="H15" s="53"/>
      <c r="I15" s="53"/>
    </row>
    <row r="16" spans="2:9" ht="15">
      <c r="B16" s="53"/>
      <c r="C16" s="53"/>
      <c r="D16" s="53"/>
      <c r="E16" s="53"/>
      <c r="F16" s="53"/>
      <c r="G16" s="53"/>
      <c r="H16" s="53"/>
      <c r="I16" s="53"/>
    </row>
    <row r="17" spans="2:9" ht="15">
      <c r="B17" s="53"/>
      <c r="C17" s="53"/>
      <c r="D17" s="53"/>
      <c r="E17" s="53"/>
      <c r="F17" s="53"/>
      <c r="G17" s="53"/>
      <c r="H17" s="53"/>
      <c r="I17" s="53"/>
    </row>
    <row r="18" spans="2:9" ht="15">
      <c r="B18" s="53"/>
      <c r="C18" s="53"/>
      <c r="D18" s="53"/>
      <c r="I18" s="53"/>
    </row>
    <row r="19" spans="2:4" ht="15">
      <c r="B19" s="53"/>
      <c r="C19" s="53"/>
      <c r="D19" s="53"/>
    </row>
    <row r="20" spans="2:9" ht="15">
      <c r="B20" s="53"/>
      <c r="C20" s="53"/>
      <c r="D20" s="53"/>
      <c r="I20" s="53"/>
    </row>
    <row r="21" spans="2:4" ht="15">
      <c r="B21" s="53"/>
      <c r="C21" s="53"/>
      <c r="D21" s="53"/>
    </row>
    <row r="22" spans="2:4" ht="15">
      <c r="B22" s="53"/>
      <c r="C22" s="53"/>
      <c r="D22" s="53"/>
    </row>
    <row r="23" spans="2:4" ht="15">
      <c r="B23" s="53"/>
      <c r="C23" s="53"/>
      <c r="D23" s="53"/>
    </row>
    <row r="24" spans="2:4" ht="15">
      <c r="B24" s="53"/>
      <c r="C24" s="53"/>
      <c r="D24" s="53"/>
    </row>
    <row r="26" ht="15">
      <c r="D26" s="53"/>
    </row>
    <row r="27" ht="15">
      <c r="J27" s="53"/>
    </row>
    <row r="28" ht="15">
      <c r="J28" s="53"/>
    </row>
    <row r="29" ht="15">
      <c r="J29" s="53"/>
    </row>
    <row r="30" ht="15">
      <c r="J30" s="53"/>
    </row>
    <row r="31" ht="15">
      <c r="J31" s="53"/>
    </row>
    <row r="32" ht="15">
      <c r="J32" s="53"/>
    </row>
    <row r="34" ht="15">
      <c r="J34" s="53"/>
    </row>
  </sheetData>
  <sheetProtection/>
  <mergeCells count="8">
    <mergeCell ref="A2:A4"/>
    <mergeCell ref="C2:D2"/>
    <mergeCell ref="E2:F2"/>
    <mergeCell ref="B2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D9" sqref="D9"/>
    </sheetView>
  </sheetViews>
  <sheetFormatPr defaultColWidth="11.421875" defaultRowHeight="15"/>
  <cols>
    <col min="1" max="1" width="15.421875" style="36" customWidth="1"/>
    <col min="2" max="2" width="10.57421875" style="36" customWidth="1"/>
    <col min="3" max="8" width="13.00390625" style="36" customWidth="1"/>
    <col min="9" max="9" width="12.28125" style="36" customWidth="1"/>
    <col min="10" max="16384" width="11.421875" style="36" customWidth="1"/>
  </cols>
  <sheetData>
    <row r="1" spans="1:9" ht="15.75">
      <c r="A1" s="59" t="s">
        <v>212</v>
      </c>
      <c r="B1" s="59"/>
      <c r="C1" s="59"/>
      <c r="D1" s="59"/>
      <c r="E1" s="59"/>
      <c r="F1" s="59"/>
      <c r="G1" s="59"/>
      <c r="H1" s="59"/>
      <c r="I1" s="59"/>
    </row>
    <row r="2" spans="1:9" ht="17.25" customHeight="1">
      <c r="A2" s="184" t="s">
        <v>199</v>
      </c>
      <c r="B2" s="184" t="s">
        <v>9</v>
      </c>
      <c r="C2" s="183" t="s">
        <v>10</v>
      </c>
      <c r="D2" s="183"/>
      <c r="E2" s="183"/>
      <c r="F2" s="183"/>
      <c r="G2" s="184" t="s">
        <v>180</v>
      </c>
      <c r="H2" s="184" t="s">
        <v>181</v>
      </c>
      <c r="I2" s="184" t="s">
        <v>182</v>
      </c>
    </row>
    <row r="3" spans="1:9" ht="15">
      <c r="A3" s="184"/>
      <c r="B3" s="184"/>
      <c r="C3" s="184" t="s">
        <v>11</v>
      </c>
      <c r="D3" s="184" t="s">
        <v>12</v>
      </c>
      <c r="E3" s="184" t="s">
        <v>13</v>
      </c>
      <c r="F3" s="184" t="s">
        <v>14</v>
      </c>
      <c r="G3" s="184"/>
      <c r="H3" s="184"/>
      <c r="I3" s="184"/>
    </row>
    <row r="4" spans="1:9" ht="1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30">
      <c r="A5" s="116" t="s">
        <v>19</v>
      </c>
      <c r="B5" s="93">
        <v>7181532</v>
      </c>
      <c r="C5" s="94">
        <f aca="true" t="shared" si="0" ref="C5:C10">D5+E5</f>
        <v>3753854</v>
      </c>
      <c r="D5" s="117">
        <v>3152832</v>
      </c>
      <c r="E5" s="117">
        <v>601022</v>
      </c>
      <c r="F5" s="117">
        <v>3427678</v>
      </c>
      <c r="G5" s="95">
        <f aca="true" t="shared" si="1" ref="G5:G10">C5/B5*100</f>
        <v>52.27093606211043</v>
      </c>
      <c r="H5" s="95">
        <f>+D5/B5*100</f>
        <v>43.90194181408646</v>
      </c>
      <c r="I5" s="96">
        <f>+E5/C5*100</f>
        <v>16.010798502019526</v>
      </c>
    </row>
    <row r="6" spans="1:9" ht="15">
      <c r="A6" s="118" t="s">
        <v>114</v>
      </c>
      <c r="B6" s="119">
        <v>2755861</v>
      </c>
      <c r="C6" s="75">
        <f>D6+E6</f>
        <v>1550303</v>
      </c>
      <c r="D6" s="75">
        <v>1348433</v>
      </c>
      <c r="E6" s="75">
        <v>201870</v>
      </c>
      <c r="F6" s="75">
        <v>1205558</v>
      </c>
      <c r="G6" s="98">
        <f t="shared" si="1"/>
        <v>56.254760309028654</v>
      </c>
      <c r="H6" s="98">
        <f aca="true" t="shared" si="2" ref="H6:I10">+D6/B6*100</f>
        <v>48.92964485509248</v>
      </c>
      <c r="I6" s="120">
        <f t="shared" si="2"/>
        <v>13.021325508626377</v>
      </c>
    </row>
    <row r="7" spans="1:9" ht="15">
      <c r="A7" s="118" t="s">
        <v>62</v>
      </c>
      <c r="B7" s="119">
        <v>1079091</v>
      </c>
      <c r="C7" s="75">
        <f t="shared" si="0"/>
        <v>694519</v>
      </c>
      <c r="D7" s="75">
        <v>584261</v>
      </c>
      <c r="E7" s="75">
        <v>110258</v>
      </c>
      <c r="F7" s="75">
        <v>384572</v>
      </c>
      <c r="G7" s="98">
        <f t="shared" si="1"/>
        <v>64.36148573197255</v>
      </c>
      <c r="H7" s="98">
        <f t="shared" si="2"/>
        <v>54.14381178232419</v>
      </c>
      <c r="I7" s="120">
        <f t="shared" si="2"/>
        <v>15.875447611944383</v>
      </c>
    </row>
    <row r="8" spans="1:9" ht="15">
      <c r="A8" s="118" t="s">
        <v>115</v>
      </c>
      <c r="B8" s="119">
        <v>228607</v>
      </c>
      <c r="C8" s="75">
        <f t="shared" si="0"/>
        <v>147113</v>
      </c>
      <c r="D8" s="75">
        <v>131571</v>
      </c>
      <c r="E8" s="75">
        <v>15542</v>
      </c>
      <c r="F8" s="75">
        <v>81493</v>
      </c>
      <c r="G8" s="98">
        <f t="shared" si="1"/>
        <v>64.35192273202482</v>
      </c>
      <c r="H8" s="98">
        <f t="shared" si="2"/>
        <v>57.55335575901</v>
      </c>
      <c r="I8" s="120">
        <f t="shared" si="2"/>
        <v>10.564667976317525</v>
      </c>
    </row>
    <row r="9" spans="1:9" ht="15">
      <c r="A9" s="118" t="s">
        <v>116</v>
      </c>
      <c r="B9" s="119">
        <v>2612701</v>
      </c>
      <c r="C9" s="75">
        <f t="shared" si="0"/>
        <v>1220816</v>
      </c>
      <c r="D9" s="75">
        <v>965076</v>
      </c>
      <c r="E9" s="75">
        <v>255740</v>
      </c>
      <c r="F9" s="75">
        <v>1391884</v>
      </c>
      <c r="G9" s="98">
        <f t="shared" si="1"/>
        <v>46.72620403176636</v>
      </c>
      <c r="H9" s="98">
        <f t="shared" si="2"/>
        <v>36.93786621584329</v>
      </c>
      <c r="I9" s="120">
        <f t="shared" si="2"/>
        <v>20.948283770854903</v>
      </c>
    </row>
    <row r="10" spans="1:9" ht="15">
      <c r="A10" s="118" t="s">
        <v>117</v>
      </c>
      <c r="B10" s="119">
        <v>505273</v>
      </c>
      <c r="C10" s="75">
        <f t="shared" si="0"/>
        <v>141102</v>
      </c>
      <c r="D10" s="75">
        <v>123490</v>
      </c>
      <c r="E10" s="75">
        <v>17612</v>
      </c>
      <c r="F10" s="75">
        <v>364171</v>
      </c>
      <c r="G10" s="98">
        <f t="shared" si="1"/>
        <v>27.925893526865675</v>
      </c>
      <c r="H10" s="98">
        <f t="shared" si="2"/>
        <v>24.440253090903333</v>
      </c>
      <c r="I10" s="120">
        <f t="shared" si="2"/>
        <v>12.481750790208501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5">
      <c r="B12" s="39"/>
      <c r="C12" s="39"/>
      <c r="D12" s="39"/>
      <c r="E12" s="51"/>
      <c r="F12" s="39"/>
    </row>
    <row r="13" spans="2:6" ht="15">
      <c r="B13" s="39"/>
      <c r="C13" s="39"/>
      <c r="D13" s="39"/>
      <c r="E13" s="39"/>
      <c r="F13" s="39"/>
    </row>
    <row r="14" spans="2:6" ht="15">
      <c r="B14" s="39"/>
      <c r="C14" s="39"/>
      <c r="D14" s="39"/>
      <c r="E14" s="39"/>
      <c r="F14" s="39"/>
    </row>
    <row r="15" ht="15">
      <c r="F15" s="39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3">
      <selection activeCell="F30" sqref="F30"/>
    </sheetView>
  </sheetViews>
  <sheetFormatPr defaultColWidth="11.421875" defaultRowHeight="15"/>
  <cols>
    <col min="1" max="1" width="44.421875" style="36" customWidth="1"/>
    <col min="2" max="6" width="11.421875" style="36" customWidth="1"/>
    <col min="7" max="7" width="13.7109375" style="36" bestFit="1" customWidth="1"/>
    <col min="8" max="8" width="15.00390625" style="36" bestFit="1" customWidth="1"/>
    <col min="9" max="16384" width="11.421875" style="36" customWidth="1"/>
  </cols>
  <sheetData>
    <row r="1" spans="1:8" ht="15.75">
      <c r="A1" s="30" t="s">
        <v>213</v>
      </c>
      <c r="G1" s="37"/>
      <c r="H1" s="37"/>
    </row>
    <row r="2" spans="1:10" ht="15" customHeight="1">
      <c r="A2" s="201"/>
      <c r="B2" s="199" t="s">
        <v>9</v>
      </c>
      <c r="C2" s="172" t="s">
        <v>53</v>
      </c>
      <c r="D2" s="172"/>
      <c r="E2" s="172" t="s">
        <v>198</v>
      </c>
      <c r="F2" s="198"/>
      <c r="G2" s="123" t="s">
        <v>170</v>
      </c>
      <c r="H2" s="123" t="s">
        <v>169</v>
      </c>
      <c r="I2" s="9"/>
      <c r="J2" s="9"/>
    </row>
    <row r="3" spans="1:10" ht="15" customHeight="1">
      <c r="A3" s="201"/>
      <c r="B3" s="199"/>
      <c r="C3" s="199" t="s">
        <v>34</v>
      </c>
      <c r="D3" s="199" t="s">
        <v>35</v>
      </c>
      <c r="E3" s="199" t="s">
        <v>37</v>
      </c>
      <c r="F3" s="197" t="s">
        <v>36</v>
      </c>
      <c r="G3" s="124" t="s">
        <v>172</v>
      </c>
      <c r="H3" s="124" t="s">
        <v>65</v>
      </c>
      <c r="I3" s="9"/>
      <c r="J3" s="9"/>
    </row>
    <row r="4" spans="1:10" ht="15">
      <c r="A4" s="201"/>
      <c r="B4" s="199"/>
      <c r="C4" s="199"/>
      <c r="D4" s="199"/>
      <c r="E4" s="199"/>
      <c r="F4" s="197"/>
      <c r="G4" s="125" t="s">
        <v>64</v>
      </c>
      <c r="H4" s="125" t="s">
        <v>64</v>
      </c>
      <c r="I4" s="9"/>
      <c r="J4" s="9"/>
    </row>
    <row r="5" spans="1:8" s="5" customFormat="1" ht="15">
      <c r="A5" s="104" t="s">
        <v>58</v>
      </c>
      <c r="B5" s="105">
        <v>3152832</v>
      </c>
      <c r="C5" s="105">
        <v>1792067</v>
      </c>
      <c r="D5" s="105">
        <v>1360765</v>
      </c>
      <c r="E5" s="87">
        <v>827178</v>
      </c>
      <c r="F5" s="87">
        <v>2325655</v>
      </c>
      <c r="G5" s="112">
        <v>1100800</v>
      </c>
      <c r="H5" s="112">
        <v>2052033</v>
      </c>
    </row>
    <row r="6" spans="1:8" ht="15" customHeight="1">
      <c r="A6" s="121" t="s">
        <v>75</v>
      </c>
      <c r="B6" s="76">
        <v>248663</v>
      </c>
      <c r="C6" s="76">
        <v>130739</v>
      </c>
      <c r="D6" s="76">
        <v>117923</v>
      </c>
      <c r="E6" s="76">
        <v>49970</v>
      </c>
      <c r="F6" s="76">
        <v>198692</v>
      </c>
      <c r="G6" s="76">
        <v>75639</v>
      </c>
      <c r="H6" s="76">
        <v>173023</v>
      </c>
    </row>
    <row r="7" spans="1:8" ht="15" customHeight="1">
      <c r="A7" s="122" t="s">
        <v>39</v>
      </c>
      <c r="B7" s="76">
        <v>434605</v>
      </c>
      <c r="C7" s="76">
        <v>245046</v>
      </c>
      <c r="D7" s="76">
        <v>189558</v>
      </c>
      <c r="E7" s="76">
        <v>132115</v>
      </c>
      <c r="F7" s="76">
        <v>302489</v>
      </c>
      <c r="G7" s="76">
        <v>109884</v>
      </c>
      <c r="H7" s="76">
        <v>324721</v>
      </c>
    </row>
    <row r="8" spans="1:8" ht="15" customHeight="1">
      <c r="A8" s="122" t="s">
        <v>40</v>
      </c>
      <c r="B8" s="76">
        <v>528279</v>
      </c>
      <c r="C8" s="76">
        <v>302584</v>
      </c>
      <c r="D8" s="76">
        <v>225695</v>
      </c>
      <c r="E8" s="76">
        <v>157609</v>
      </c>
      <c r="F8" s="76">
        <v>370669</v>
      </c>
      <c r="G8" s="76">
        <v>164093</v>
      </c>
      <c r="H8" s="76">
        <v>364186</v>
      </c>
    </row>
    <row r="9" spans="1:8" ht="16.5" customHeight="1">
      <c r="A9" s="122" t="s">
        <v>52</v>
      </c>
      <c r="B9" s="76">
        <v>530255</v>
      </c>
      <c r="C9" s="76">
        <v>316687</v>
      </c>
      <c r="D9" s="76">
        <v>213568</v>
      </c>
      <c r="E9" s="76">
        <v>144928</v>
      </c>
      <c r="F9" s="76">
        <v>385327</v>
      </c>
      <c r="G9" s="76">
        <v>176894</v>
      </c>
      <c r="H9" s="76">
        <v>353361</v>
      </c>
    </row>
    <row r="10" spans="1:8" ht="16.5" customHeight="1">
      <c r="A10" s="122" t="s">
        <v>41</v>
      </c>
      <c r="B10" s="76">
        <v>440870</v>
      </c>
      <c r="C10" s="76">
        <v>267294</v>
      </c>
      <c r="D10" s="76">
        <v>173577</v>
      </c>
      <c r="E10" s="76">
        <v>117076</v>
      </c>
      <c r="F10" s="76">
        <v>323794</v>
      </c>
      <c r="G10" s="76">
        <v>175153</v>
      </c>
      <c r="H10" s="76">
        <v>265717</v>
      </c>
    </row>
    <row r="11" spans="1:8" ht="16.5" customHeight="1">
      <c r="A11" s="122" t="s">
        <v>42</v>
      </c>
      <c r="B11" s="76">
        <v>305599</v>
      </c>
      <c r="C11" s="76">
        <v>175674</v>
      </c>
      <c r="D11" s="76">
        <v>129926</v>
      </c>
      <c r="E11" s="76">
        <v>86266</v>
      </c>
      <c r="F11" s="76">
        <v>219334</v>
      </c>
      <c r="G11" s="76">
        <v>120969</v>
      </c>
      <c r="H11" s="76">
        <v>184631</v>
      </c>
    </row>
    <row r="12" spans="1:8" ht="16.5" customHeight="1">
      <c r="A12" s="122" t="s">
        <v>43</v>
      </c>
      <c r="B12" s="76">
        <v>221259</v>
      </c>
      <c r="C12" s="76">
        <v>118609</v>
      </c>
      <c r="D12" s="76">
        <v>102650</v>
      </c>
      <c r="E12" s="76">
        <v>56522</v>
      </c>
      <c r="F12" s="76">
        <v>164737</v>
      </c>
      <c r="G12" s="76">
        <v>90011</v>
      </c>
      <c r="H12" s="76">
        <v>131247</v>
      </c>
    </row>
    <row r="13" spans="1:8" ht="16.5" customHeight="1">
      <c r="A13" s="122" t="s">
        <v>44</v>
      </c>
      <c r="B13" s="76">
        <v>158125</v>
      </c>
      <c r="C13" s="76">
        <v>85256</v>
      </c>
      <c r="D13" s="76">
        <v>72869</v>
      </c>
      <c r="E13" s="76">
        <v>29302</v>
      </c>
      <c r="F13" s="76">
        <v>128824</v>
      </c>
      <c r="G13" s="76">
        <v>59549</v>
      </c>
      <c r="H13" s="76">
        <v>98576</v>
      </c>
    </row>
    <row r="14" spans="1:8" ht="16.5" customHeight="1">
      <c r="A14" s="122" t="s">
        <v>45</v>
      </c>
      <c r="B14" s="76">
        <v>145084</v>
      </c>
      <c r="C14" s="76">
        <v>72199</v>
      </c>
      <c r="D14" s="76">
        <v>72885</v>
      </c>
      <c r="E14" s="76">
        <v>28738</v>
      </c>
      <c r="F14" s="76">
        <v>116346</v>
      </c>
      <c r="G14" s="76">
        <v>63529</v>
      </c>
      <c r="H14" s="76">
        <v>81555</v>
      </c>
    </row>
    <row r="15" spans="1:8" ht="16.5" customHeight="1">
      <c r="A15" s="122" t="s">
        <v>46</v>
      </c>
      <c r="B15" s="76">
        <v>82332</v>
      </c>
      <c r="C15" s="76">
        <v>39723</v>
      </c>
      <c r="D15" s="76">
        <v>42609</v>
      </c>
      <c r="E15" s="76">
        <v>15078</v>
      </c>
      <c r="F15" s="76">
        <v>67254</v>
      </c>
      <c r="G15" s="76">
        <v>41912</v>
      </c>
      <c r="H15" s="76">
        <v>40420</v>
      </c>
    </row>
    <row r="16" spans="1:8" ht="16.5" customHeight="1">
      <c r="A16" s="122" t="s">
        <v>47</v>
      </c>
      <c r="B16" s="76">
        <v>30070</v>
      </c>
      <c r="C16" s="76">
        <v>21144</v>
      </c>
      <c r="D16" s="76">
        <v>8926</v>
      </c>
      <c r="E16" s="76">
        <v>5843</v>
      </c>
      <c r="F16" s="76">
        <v>24227</v>
      </c>
      <c r="G16" s="76">
        <v>8381</v>
      </c>
      <c r="H16" s="76">
        <v>21690</v>
      </c>
    </row>
    <row r="17" spans="1:8" ht="16.5" customHeight="1">
      <c r="A17" s="122" t="s">
        <v>48</v>
      </c>
      <c r="B17" s="76">
        <v>13888</v>
      </c>
      <c r="C17" s="76">
        <v>10375</v>
      </c>
      <c r="D17" s="76">
        <v>3512</v>
      </c>
      <c r="E17" s="76">
        <v>1670</v>
      </c>
      <c r="F17" s="76">
        <v>12218</v>
      </c>
      <c r="G17" s="76">
        <v>6263</v>
      </c>
      <c r="H17" s="76">
        <v>7625</v>
      </c>
    </row>
    <row r="18" spans="1:8" ht="16.5" customHeight="1">
      <c r="A18" s="122" t="s">
        <v>49</v>
      </c>
      <c r="B18" s="76">
        <v>13804</v>
      </c>
      <c r="C18" s="76">
        <v>6737</v>
      </c>
      <c r="D18" s="76">
        <v>7066</v>
      </c>
      <c r="E18" s="76">
        <v>2060</v>
      </c>
      <c r="F18" s="76">
        <v>11744</v>
      </c>
      <c r="G18" s="76">
        <v>8522</v>
      </c>
      <c r="H18" s="76">
        <v>5281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30" t="s">
        <v>214</v>
      </c>
    </row>
    <row r="21" spans="1:8" ht="15">
      <c r="A21" s="171"/>
      <c r="B21" s="199" t="s">
        <v>9</v>
      </c>
      <c r="C21" s="200" t="s">
        <v>53</v>
      </c>
      <c r="D21" s="200"/>
      <c r="E21" s="200" t="s">
        <v>198</v>
      </c>
      <c r="F21" s="200"/>
      <c r="G21" s="126" t="s">
        <v>170</v>
      </c>
      <c r="H21" s="123" t="s">
        <v>169</v>
      </c>
    </row>
    <row r="22" spans="1:8" ht="15">
      <c r="A22" s="171"/>
      <c r="B22" s="199"/>
      <c r="C22" s="199" t="s">
        <v>34</v>
      </c>
      <c r="D22" s="199" t="s">
        <v>35</v>
      </c>
      <c r="E22" s="199" t="s">
        <v>37</v>
      </c>
      <c r="F22" s="199" t="s">
        <v>36</v>
      </c>
      <c r="G22" s="127" t="s">
        <v>172</v>
      </c>
      <c r="H22" s="124" t="s">
        <v>65</v>
      </c>
    </row>
    <row r="23" spans="1:8" ht="15">
      <c r="A23" s="171"/>
      <c r="B23" s="199"/>
      <c r="C23" s="199"/>
      <c r="D23" s="199"/>
      <c r="E23" s="199"/>
      <c r="F23" s="199"/>
      <c r="G23" s="128" t="s">
        <v>64</v>
      </c>
      <c r="H23" s="125" t="s">
        <v>64</v>
      </c>
    </row>
    <row r="24" spans="1:8" ht="15">
      <c r="A24" s="118" t="s">
        <v>161</v>
      </c>
      <c r="B24" s="87">
        <v>3152832</v>
      </c>
      <c r="C24" s="87">
        <v>1792067</v>
      </c>
      <c r="D24" s="87">
        <v>1360765</v>
      </c>
      <c r="E24" s="87">
        <v>827178</v>
      </c>
      <c r="F24" s="87">
        <v>2325655</v>
      </c>
      <c r="G24" s="87">
        <v>1100800</v>
      </c>
      <c r="H24" s="87">
        <v>2052033</v>
      </c>
    </row>
    <row r="25" spans="1:10" ht="15">
      <c r="A25" s="118" t="s">
        <v>109</v>
      </c>
      <c r="B25" s="76">
        <v>47612</v>
      </c>
      <c r="C25" s="76">
        <v>31331</v>
      </c>
      <c r="D25" s="76">
        <v>16281</v>
      </c>
      <c r="E25" s="76">
        <v>37619</v>
      </c>
      <c r="F25" s="76">
        <v>9993</v>
      </c>
      <c r="G25" s="76">
        <v>3536</v>
      </c>
      <c r="H25" s="76">
        <v>44076</v>
      </c>
      <c r="J25" s="39"/>
    </row>
    <row r="26" spans="1:10" ht="15">
      <c r="A26" s="118" t="s">
        <v>16</v>
      </c>
      <c r="B26" s="76">
        <v>190249</v>
      </c>
      <c r="C26" s="76">
        <v>112094</v>
      </c>
      <c r="D26" s="76">
        <v>78155</v>
      </c>
      <c r="E26" s="76">
        <v>94851</v>
      </c>
      <c r="F26" s="76">
        <v>95399</v>
      </c>
      <c r="G26" s="76">
        <v>26763</v>
      </c>
      <c r="H26" s="76">
        <v>163486</v>
      </c>
      <c r="J26" s="39"/>
    </row>
    <row r="27" spans="1:10" ht="15">
      <c r="A27" s="129" t="s">
        <v>118</v>
      </c>
      <c r="B27" s="76">
        <v>53099</v>
      </c>
      <c r="C27" s="76">
        <v>33249</v>
      </c>
      <c r="D27" s="76">
        <v>19850</v>
      </c>
      <c r="E27" s="76">
        <v>39342</v>
      </c>
      <c r="F27" s="76">
        <v>13756</v>
      </c>
      <c r="G27" s="76">
        <v>1667</v>
      </c>
      <c r="H27" s="76">
        <v>51432</v>
      </c>
      <c r="J27" s="39"/>
    </row>
    <row r="28" spans="1:10" ht="15">
      <c r="A28" s="118" t="s">
        <v>119</v>
      </c>
      <c r="B28" s="76">
        <v>29030</v>
      </c>
      <c r="C28" s="76">
        <v>10721</v>
      </c>
      <c r="D28" s="76">
        <v>18309</v>
      </c>
      <c r="E28" s="76">
        <v>22561</v>
      </c>
      <c r="F28" s="76">
        <v>6469</v>
      </c>
      <c r="G28" s="130">
        <v>670</v>
      </c>
      <c r="H28" s="76">
        <v>28360</v>
      </c>
      <c r="J28" s="39"/>
    </row>
    <row r="29" spans="1:10" ht="15">
      <c r="A29" s="118" t="s">
        <v>38</v>
      </c>
      <c r="B29" s="76">
        <v>612082</v>
      </c>
      <c r="C29" s="76">
        <v>305036</v>
      </c>
      <c r="D29" s="76">
        <v>307047</v>
      </c>
      <c r="E29" s="76">
        <v>224797</v>
      </c>
      <c r="F29" s="76">
        <v>387285</v>
      </c>
      <c r="G29" s="76">
        <v>199436</v>
      </c>
      <c r="H29" s="76">
        <v>412647</v>
      </c>
      <c r="J29" s="39"/>
    </row>
    <row r="30" spans="1:10" ht="15">
      <c r="A30" s="118" t="s">
        <v>178</v>
      </c>
      <c r="B30" s="76">
        <v>199677</v>
      </c>
      <c r="C30" s="76">
        <v>113543</v>
      </c>
      <c r="D30" s="76">
        <v>86135</v>
      </c>
      <c r="E30" s="76">
        <v>11758</v>
      </c>
      <c r="F30" s="76">
        <v>187919</v>
      </c>
      <c r="G30" s="76">
        <v>19356</v>
      </c>
      <c r="H30" s="76">
        <v>180321</v>
      </c>
      <c r="J30" s="39"/>
    </row>
    <row r="31" spans="1:10" ht="15">
      <c r="A31" s="118" t="s">
        <v>51</v>
      </c>
      <c r="B31" s="76">
        <v>276083</v>
      </c>
      <c r="C31" s="76">
        <v>192327</v>
      </c>
      <c r="D31" s="76">
        <v>83756</v>
      </c>
      <c r="E31" s="76">
        <v>82404</v>
      </c>
      <c r="F31" s="76">
        <v>193678</v>
      </c>
      <c r="G31" s="76">
        <v>84264</v>
      </c>
      <c r="H31" s="76">
        <v>191819</v>
      </c>
      <c r="J31" s="39"/>
    </row>
    <row r="32" spans="1:10" ht="15">
      <c r="A32" s="116" t="s">
        <v>183</v>
      </c>
      <c r="B32" s="76">
        <v>92863</v>
      </c>
      <c r="C32" s="76">
        <v>89452</v>
      </c>
      <c r="D32" s="76">
        <v>3411</v>
      </c>
      <c r="E32" s="76">
        <v>47702</v>
      </c>
      <c r="F32" s="76">
        <v>45161</v>
      </c>
      <c r="G32" s="76">
        <v>8398</v>
      </c>
      <c r="H32" s="76">
        <v>84465</v>
      </c>
      <c r="J32" s="39"/>
    </row>
    <row r="33" spans="1:10" ht="15">
      <c r="A33" s="118" t="s">
        <v>50</v>
      </c>
      <c r="B33" s="76">
        <v>1652137</v>
      </c>
      <c r="C33" s="76">
        <v>904314</v>
      </c>
      <c r="D33" s="76">
        <v>747823</v>
      </c>
      <c r="E33" s="76">
        <v>266142</v>
      </c>
      <c r="F33" s="76">
        <v>1385995</v>
      </c>
      <c r="G33" s="76">
        <v>756710</v>
      </c>
      <c r="H33" s="76">
        <v>895426</v>
      </c>
      <c r="J33" s="39"/>
    </row>
    <row r="34" spans="1:8" ht="8.25" customHeight="1">
      <c r="A34" s="40"/>
      <c r="B34" s="40"/>
      <c r="C34" s="40" t="s">
        <v>113</v>
      </c>
      <c r="D34" s="40"/>
      <c r="E34" s="40" t="s">
        <v>113</v>
      </c>
      <c r="F34" s="40"/>
      <c r="G34" s="40" t="s">
        <v>113</v>
      </c>
      <c r="H34" s="40"/>
    </row>
  </sheetData>
  <sheetProtection/>
  <mergeCells count="16">
    <mergeCell ref="A2:A4"/>
    <mergeCell ref="B2:B4"/>
    <mergeCell ref="C3:C4"/>
    <mergeCell ref="D3:D4"/>
    <mergeCell ref="C2:D2"/>
    <mergeCell ref="E3:E4"/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F13" sqref="F13"/>
    </sheetView>
  </sheetViews>
  <sheetFormatPr defaultColWidth="11.421875" defaultRowHeight="15"/>
  <cols>
    <col min="1" max="1" width="30.28125" style="36" customWidth="1"/>
    <col min="2" max="5" width="11.57421875" style="36" customWidth="1"/>
    <col min="6" max="6" width="12.140625" style="36" customWidth="1"/>
    <col min="7" max="7" width="14.57421875" style="36" customWidth="1"/>
    <col min="8" max="8" width="14.421875" style="36" customWidth="1"/>
    <col min="9" max="16384" width="11.421875" style="36" customWidth="1"/>
  </cols>
  <sheetData>
    <row r="1" spans="1:8" ht="3.75" customHeight="1">
      <c r="A1" s="1"/>
      <c r="B1" s="44"/>
      <c r="C1" s="44"/>
      <c r="D1" s="44"/>
      <c r="E1" s="44"/>
      <c r="F1" s="44"/>
      <c r="G1" s="44"/>
      <c r="H1" s="44"/>
    </row>
    <row r="2" spans="1:8" ht="15.75">
      <c r="A2" s="30" t="s">
        <v>215</v>
      </c>
      <c r="B2" s="56"/>
      <c r="C2" s="56"/>
      <c r="D2" s="56"/>
      <c r="E2" s="56"/>
      <c r="F2" s="56"/>
      <c r="G2" s="56"/>
      <c r="H2" s="56"/>
    </row>
    <row r="3" spans="1:8" ht="15">
      <c r="A3" s="202"/>
      <c r="B3" s="203" t="s">
        <v>9</v>
      </c>
      <c r="C3" s="205" t="s">
        <v>53</v>
      </c>
      <c r="D3" s="206"/>
      <c r="E3" s="205" t="s">
        <v>198</v>
      </c>
      <c r="F3" s="206"/>
      <c r="G3" s="131" t="s">
        <v>170</v>
      </c>
      <c r="H3" s="131" t="s">
        <v>169</v>
      </c>
    </row>
    <row r="4" spans="1:8" ht="15">
      <c r="A4" s="202"/>
      <c r="B4" s="203"/>
      <c r="C4" s="204" t="s">
        <v>34</v>
      </c>
      <c r="D4" s="204" t="s">
        <v>35</v>
      </c>
      <c r="E4" s="204" t="s">
        <v>37</v>
      </c>
      <c r="F4" s="204" t="s">
        <v>36</v>
      </c>
      <c r="G4" s="132" t="s">
        <v>172</v>
      </c>
      <c r="H4" s="132" t="s">
        <v>65</v>
      </c>
    </row>
    <row r="5" spans="1:8" ht="15">
      <c r="A5" s="202"/>
      <c r="B5" s="203"/>
      <c r="C5" s="204"/>
      <c r="D5" s="204"/>
      <c r="E5" s="204"/>
      <c r="F5" s="204"/>
      <c r="G5" s="133" t="s">
        <v>64</v>
      </c>
      <c r="H5" s="133" t="s">
        <v>64</v>
      </c>
    </row>
    <row r="6" spans="1:8" ht="15">
      <c r="A6" s="118" t="s">
        <v>15</v>
      </c>
      <c r="B6" s="76">
        <v>3152832</v>
      </c>
      <c r="C6" s="76">
        <v>1792067</v>
      </c>
      <c r="D6" s="76">
        <v>1360765</v>
      </c>
      <c r="E6" s="76">
        <v>827178</v>
      </c>
      <c r="F6" s="76">
        <v>2325655</v>
      </c>
      <c r="G6" s="76">
        <v>1100800</v>
      </c>
      <c r="H6" s="76">
        <v>2052033</v>
      </c>
    </row>
    <row r="7" spans="1:8" ht="15">
      <c r="A7" s="134" t="s">
        <v>61</v>
      </c>
      <c r="B7" s="76">
        <v>1550064</v>
      </c>
      <c r="C7" s="76">
        <v>852771</v>
      </c>
      <c r="D7" s="76">
        <v>697293</v>
      </c>
      <c r="E7" s="76">
        <v>202724</v>
      </c>
      <c r="F7" s="76">
        <v>1347339</v>
      </c>
      <c r="G7" s="76">
        <v>690078</v>
      </c>
      <c r="H7" s="76">
        <v>859985</v>
      </c>
    </row>
    <row r="8" spans="1:8" ht="15">
      <c r="A8" s="134" t="s">
        <v>56</v>
      </c>
      <c r="B8" s="76">
        <v>888076</v>
      </c>
      <c r="C8" s="76">
        <v>528025</v>
      </c>
      <c r="D8" s="76">
        <v>360052</v>
      </c>
      <c r="E8" s="76">
        <v>214700</v>
      </c>
      <c r="F8" s="76">
        <v>673376</v>
      </c>
      <c r="G8" s="76">
        <v>338434</v>
      </c>
      <c r="H8" s="76">
        <v>549642</v>
      </c>
    </row>
    <row r="9" spans="1:8" ht="15">
      <c r="A9" s="134" t="s">
        <v>101</v>
      </c>
      <c r="B9" s="76">
        <v>193087</v>
      </c>
      <c r="C9" s="76">
        <v>118065</v>
      </c>
      <c r="D9" s="76">
        <v>75023</v>
      </c>
      <c r="E9" s="76">
        <v>84477</v>
      </c>
      <c r="F9" s="76">
        <v>108611</v>
      </c>
      <c r="G9" s="76">
        <v>26300</v>
      </c>
      <c r="H9" s="76">
        <v>166788</v>
      </c>
    </row>
    <row r="10" spans="1:8" ht="15">
      <c r="A10" s="134" t="s">
        <v>57</v>
      </c>
      <c r="B10" s="76">
        <v>292656</v>
      </c>
      <c r="C10" s="76">
        <v>153672</v>
      </c>
      <c r="D10" s="76">
        <v>138983</v>
      </c>
      <c r="E10" s="76">
        <v>143925</v>
      </c>
      <c r="F10" s="76">
        <v>148730</v>
      </c>
      <c r="G10" s="76">
        <v>35618</v>
      </c>
      <c r="H10" s="76">
        <v>257038</v>
      </c>
    </row>
    <row r="11" spans="1:8" ht="15">
      <c r="A11" s="134" t="s">
        <v>102</v>
      </c>
      <c r="B11" s="76">
        <v>228949</v>
      </c>
      <c r="C11" s="76">
        <v>139534</v>
      </c>
      <c r="D11" s="76">
        <v>89415</v>
      </c>
      <c r="E11" s="76">
        <v>181351</v>
      </c>
      <c r="F11" s="76">
        <v>47598</v>
      </c>
      <c r="G11" s="76">
        <v>10370</v>
      </c>
      <c r="H11" s="76">
        <v>218579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5">
      <c r="B16" s="39"/>
      <c r="C16" s="39"/>
      <c r="D16" s="39"/>
      <c r="E16" s="39"/>
      <c r="F16" s="39"/>
      <c r="G16" s="39"/>
      <c r="H16" s="39"/>
    </row>
    <row r="17" ht="15">
      <c r="E17" s="2"/>
    </row>
    <row r="18" spans="2:11" ht="15">
      <c r="B18" s="39"/>
      <c r="C18" s="39"/>
      <c r="D18" s="39"/>
      <c r="E18" s="39"/>
      <c r="F18" s="39"/>
      <c r="G18" s="39"/>
      <c r="H18" s="39"/>
      <c r="K18" s="39"/>
    </row>
    <row r="19" spans="2:11" ht="15">
      <c r="B19" s="39"/>
      <c r="C19" s="39"/>
      <c r="D19" s="39"/>
      <c r="E19" s="39"/>
      <c r="F19" s="39"/>
      <c r="G19" s="39"/>
      <c r="H19" s="39"/>
      <c r="K19" s="39"/>
    </row>
    <row r="20" spans="2:11" ht="15">
      <c r="B20" s="39"/>
      <c r="C20" s="39"/>
      <c r="D20" s="39"/>
      <c r="E20" s="39"/>
      <c r="F20" s="39"/>
      <c r="G20" s="39"/>
      <c r="H20" s="39"/>
      <c r="K20" s="39"/>
    </row>
    <row r="21" spans="2:11" ht="15">
      <c r="B21" s="39"/>
      <c r="C21" s="39"/>
      <c r="D21" s="39"/>
      <c r="E21" s="39"/>
      <c r="F21" s="39"/>
      <c r="G21" s="39"/>
      <c r="H21" s="39"/>
      <c r="K21" s="39"/>
    </row>
    <row r="22" spans="2:11" ht="15">
      <c r="B22" s="39"/>
      <c r="C22" s="39"/>
      <c r="D22" s="39"/>
      <c r="E22" s="39"/>
      <c r="F22" s="39"/>
      <c r="G22" s="39"/>
      <c r="H22" s="39"/>
      <c r="K22" s="39"/>
    </row>
    <row r="23" spans="2:8" ht="15">
      <c r="B23" s="39"/>
      <c r="C23" s="39"/>
      <c r="D23" s="39"/>
      <c r="E23" s="39"/>
      <c r="F23" s="39"/>
      <c r="H23" s="39"/>
    </row>
    <row r="24" ht="15">
      <c r="K24" s="39"/>
    </row>
    <row r="25" spans="2:10" ht="15">
      <c r="B25" s="39"/>
      <c r="C25" s="39"/>
      <c r="D25" s="39"/>
      <c r="E25" s="39"/>
      <c r="F25" s="39"/>
      <c r="G25" s="39"/>
      <c r="H25" s="39"/>
      <c r="J25" s="39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G13" sqref="G13"/>
    </sheetView>
  </sheetViews>
  <sheetFormatPr defaultColWidth="11.421875" defaultRowHeight="15"/>
  <cols>
    <col min="1" max="1" width="35.28125" style="67" customWidth="1"/>
    <col min="2" max="6" width="10.57421875" style="67" customWidth="1"/>
    <col min="7" max="7" width="13.8515625" style="67" customWidth="1"/>
    <col min="8" max="8" width="16.421875" style="67" customWidth="1"/>
    <col min="9" max="16384" width="11.421875" style="67" customWidth="1"/>
  </cols>
  <sheetData>
    <row r="1" ht="15.75">
      <c r="A1" s="66" t="s">
        <v>216</v>
      </c>
    </row>
    <row r="2" spans="1:10" ht="15" customHeight="1">
      <c r="A2" s="207"/>
      <c r="B2" s="208" t="s">
        <v>9</v>
      </c>
      <c r="C2" s="209" t="s">
        <v>53</v>
      </c>
      <c r="D2" s="210"/>
      <c r="E2" s="209" t="s">
        <v>198</v>
      </c>
      <c r="F2" s="210"/>
      <c r="G2" s="140" t="s">
        <v>170</v>
      </c>
      <c r="H2" s="140" t="s">
        <v>169</v>
      </c>
      <c r="I2" s="68"/>
      <c r="J2" s="68"/>
    </row>
    <row r="3" spans="1:10" ht="15">
      <c r="A3" s="207"/>
      <c r="B3" s="208"/>
      <c r="C3" s="208" t="s">
        <v>34</v>
      </c>
      <c r="D3" s="208" t="s">
        <v>35</v>
      </c>
      <c r="E3" s="208" t="s">
        <v>37</v>
      </c>
      <c r="F3" s="208" t="s">
        <v>36</v>
      </c>
      <c r="G3" s="141" t="s">
        <v>172</v>
      </c>
      <c r="H3" s="141" t="s">
        <v>65</v>
      </c>
      <c r="I3" s="68"/>
      <c r="J3" s="68"/>
    </row>
    <row r="4" spans="1:8" ht="15">
      <c r="A4" s="207"/>
      <c r="B4" s="208"/>
      <c r="C4" s="208"/>
      <c r="D4" s="208"/>
      <c r="E4" s="208"/>
      <c r="F4" s="208"/>
      <c r="G4" s="142" t="s">
        <v>64</v>
      </c>
      <c r="H4" s="142" t="s">
        <v>64</v>
      </c>
    </row>
    <row r="5" spans="1:8" ht="15">
      <c r="A5" s="135" t="s">
        <v>15</v>
      </c>
      <c r="B5" s="136">
        <v>3152832</v>
      </c>
      <c r="C5" s="136">
        <v>1792067</v>
      </c>
      <c r="D5" s="136">
        <v>1360765</v>
      </c>
      <c r="E5" s="136">
        <v>827178</v>
      </c>
      <c r="F5" s="136">
        <v>2325655</v>
      </c>
      <c r="G5" s="136">
        <v>1100800</v>
      </c>
      <c r="H5" s="136">
        <v>2052033</v>
      </c>
    </row>
    <row r="6" spans="1:8" ht="17.25" customHeight="1">
      <c r="A6" s="135" t="s">
        <v>17</v>
      </c>
      <c r="B6" s="137">
        <v>1117395</v>
      </c>
      <c r="C6" s="137">
        <v>508701</v>
      </c>
      <c r="D6" s="137">
        <v>608694</v>
      </c>
      <c r="E6" s="137">
        <v>54742</v>
      </c>
      <c r="F6" s="137">
        <v>1062653</v>
      </c>
      <c r="G6" s="137">
        <v>569323</v>
      </c>
      <c r="H6" s="137">
        <v>548072</v>
      </c>
    </row>
    <row r="7" spans="1:8" ht="17.25" customHeight="1">
      <c r="A7" s="135" t="s">
        <v>18</v>
      </c>
      <c r="B7" s="137">
        <v>74329</v>
      </c>
      <c r="C7" s="137">
        <v>63689</v>
      </c>
      <c r="D7" s="137">
        <v>10639</v>
      </c>
      <c r="E7" s="137">
        <v>1564</v>
      </c>
      <c r="F7" s="137">
        <v>72764</v>
      </c>
      <c r="G7" s="137">
        <v>23152</v>
      </c>
      <c r="H7" s="137">
        <v>51177</v>
      </c>
    </row>
    <row r="8" spans="1:8" ht="17.25" customHeight="1">
      <c r="A8" s="135" t="s">
        <v>20</v>
      </c>
      <c r="B8" s="137">
        <v>225167</v>
      </c>
      <c r="C8" s="137">
        <v>117374</v>
      </c>
      <c r="D8" s="137">
        <v>107793</v>
      </c>
      <c r="E8" s="137">
        <v>61165</v>
      </c>
      <c r="F8" s="137">
        <v>164001</v>
      </c>
      <c r="G8" s="137">
        <v>91685</v>
      </c>
      <c r="H8" s="137">
        <v>133482</v>
      </c>
    </row>
    <row r="9" spans="1:8" ht="17.25" customHeight="1">
      <c r="A9" s="138" t="s">
        <v>21</v>
      </c>
      <c r="B9" s="137">
        <v>7392</v>
      </c>
      <c r="C9" s="137">
        <v>7392</v>
      </c>
      <c r="D9" s="137">
        <v>0</v>
      </c>
      <c r="E9" s="137">
        <v>2815</v>
      </c>
      <c r="F9" s="137">
        <v>4578</v>
      </c>
      <c r="G9" s="137">
        <v>1994</v>
      </c>
      <c r="H9" s="137">
        <v>5399</v>
      </c>
    </row>
    <row r="10" spans="1:8" ht="17.25" customHeight="1">
      <c r="A10" s="135" t="s">
        <v>22</v>
      </c>
      <c r="B10" s="137">
        <v>6603</v>
      </c>
      <c r="C10" s="137">
        <v>5018</v>
      </c>
      <c r="D10" s="137">
        <v>1584</v>
      </c>
      <c r="E10" s="137">
        <v>1810</v>
      </c>
      <c r="F10" s="137">
        <v>4792</v>
      </c>
      <c r="G10" s="137">
        <v>2546</v>
      </c>
      <c r="H10" s="137">
        <v>4057</v>
      </c>
    </row>
    <row r="11" spans="1:8" ht="17.25" customHeight="1">
      <c r="A11" s="135" t="s">
        <v>23</v>
      </c>
      <c r="B11" s="137">
        <v>361725</v>
      </c>
      <c r="C11" s="137">
        <v>319513</v>
      </c>
      <c r="D11" s="137">
        <v>42212</v>
      </c>
      <c r="E11" s="137">
        <v>80964</v>
      </c>
      <c r="F11" s="137">
        <v>280761</v>
      </c>
      <c r="G11" s="137">
        <v>126170</v>
      </c>
      <c r="H11" s="137">
        <v>235555</v>
      </c>
    </row>
    <row r="12" spans="1:8" ht="17.25" customHeight="1">
      <c r="A12" s="139" t="s">
        <v>24</v>
      </c>
      <c r="B12" s="137">
        <v>464539</v>
      </c>
      <c r="C12" s="137">
        <v>226830</v>
      </c>
      <c r="D12" s="137">
        <v>237709</v>
      </c>
      <c r="E12" s="137">
        <v>173660</v>
      </c>
      <c r="F12" s="137">
        <v>290879</v>
      </c>
      <c r="G12" s="137">
        <v>162141</v>
      </c>
      <c r="H12" s="137">
        <v>302398</v>
      </c>
    </row>
    <row r="13" spans="1:8" ht="17.25" customHeight="1">
      <c r="A13" s="135" t="s">
        <v>25</v>
      </c>
      <c r="B13" s="137">
        <v>150825</v>
      </c>
      <c r="C13" s="137">
        <v>146218</v>
      </c>
      <c r="D13" s="137">
        <v>4608</v>
      </c>
      <c r="E13" s="137">
        <v>56353</v>
      </c>
      <c r="F13" s="137">
        <v>94473</v>
      </c>
      <c r="G13" s="137">
        <v>25590</v>
      </c>
      <c r="H13" s="137">
        <v>125235</v>
      </c>
    </row>
    <row r="14" spans="1:8" ht="17.25" customHeight="1">
      <c r="A14" s="135" t="s">
        <v>26</v>
      </c>
      <c r="B14" s="137">
        <v>96465</v>
      </c>
      <c r="C14" s="137">
        <v>47584</v>
      </c>
      <c r="D14" s="137">
        <v>48881</v>
      </c>
      <c r="E14" s="137">
        <v>34713</v>
      </c>
      <c r="F14" s="137">
        <v>61752</v>
      </c>
      <c r="G14" s="137">
        <v>28024</v>
      </c>
      <c r="H14" s="137">
        <v>68442</v>
      </c>
    </row>
    <row r="15" spans="1:8" ht="17.25" customHeight="1">
      <c r="A15" s="135" t="s">
        <v>27</v>
      </c>
      <c r="B15" s="137">
        <v>8770</v>
      </c>
      <c r="C15" s="137">
        <v>5121</v>
      </c>
      <c r="D15" s="137">
        <v>3648</v>
      </c>
      <c r="E15" s="137">
        <v>6337</v>
      </c>
      <c r="F15" s="137">
        <v>2433</v>
      </c>
      <c r="G15" s="137">
        <v>219</v>
      </c>
      <c r="H15" s="137">
        <v>8551</v>
      </c>
    </row>
    <row r="16" spans="1:8" ht="17.25" customHeight="1">
      <c r="A16" s="135" t="s">
        <v>28</v>
      </c>
      <c r="B16" s="137">
        <v>35359</v>
      </c>
      <c r="C16" s="137">
        <v>17143</v>
      </c>
      <c r="D16" s="137">
        <v>18217</v>
      </c>
      <c r="E16" s="137">
        <v>23991</v>
      </c>
      <c r="F16" s="137">
        <v>11369</v>
      </c>
      <c r="G16" s="137">
        <v>1507</v>
      </c>
      <c r="H16" s="137">
        <v>33853</v>
      </c>
    </row>
    <row r="17" spans="1:8" ht="17.25" customHeight="1">
      <c r="A17" s="135" t="s">
        <v>29</v>
      </c>
      <c r="B17" s="137">
        <v>3417</v>
      </c>
      <c r="C17" s="137">
        <v>3417</v>
      </c>
      <c r="D17" s="137">
        <v>0</v>
      </c>
      <c r="E17" s="137">
        <v>1017</v>
      </c>
      <c r="F17" s="137">
        <v>2400</v>
      </c>
      <c r="G17" s="137">
        <v>0</v>
      </c>
      <c r="H17" s="137">
        <v>3417</v>
      </c>
    </row>
    <row r="18" spans="1:8" ht="17.25" customHeight="1">
      <c r="A18" s="138" t="s">
        <v>0</v>
      </c>
      <c r="B18" s="137">
        <v>25959</v>
      </c>
      <c r="C18" s="137">
        <v>17389</v>
      </c>
      <c r="D18" s="137">
        <v>8570</v>
      </c>
      <c r="E18" s="137">
        <v>17507</v>
      </c>
      <c r="F18" s="137">
        <v>8452</v>
      </c>
      <c r="G18" s="137">
        <v>903</v>
      </c>
      <c r="H18" s="137">
        <v>25056</v>
      </c>
    </row>
    <row r="19" spans="1:8" ht="17.25" customHeight="1">
      <c r="A19" s="138" t="s">
        <v>1</v>
      </c>
      <c r="B19" s="137">
        <v>44504</v>
      </c>
      <c r="C19" s="137">
        <v>28964</v>
      </c>
      <c r="D19" s="137">
        <v>15539</v>
      </c>
      <c r="E19" s="137">
        <v>22146</v>
      </c>
      <c r="F19" s="137">
        <v>22358</v>
      </c>
      <c r="G19" s="137">
        <v>7841</v>
      </c>
      <c r="H19" s="137">
        <v>36663</v>
      </c>
    </row>
    <row r="20" spans="1:8" ht="17.25" customHeight="1">
      <c r="A20" s="135" t="s">
        <v>2</v>
      </c>
      <c r="B20" s="137">
        <v>65315</v>
      </c>
      <c r="C20" s="137">
        <v>43156</v>
      </c>
      <c r="D20" s="137">
        <v>22159</v>
      </c>
      <c r="E20" s="137">
        <v>34574</v>
      </c>
      <c r="F20" s="137">
        <v>30740</v>
      </c>
      <c r="G20" s="137">
        <v>1242</v>
      </c>
      <c r="H20" s="137">
        <v>64073</v>
      </c>
    </row>
    <row r="21" spans="1:8" ht="17.25" customHeight="1">
      <c r="A21" s="135" t="s">
        <v>3</v>
      </c>
      <c r="B21" s="137">
        <v>117566</v>
      </c>
      <c r="C21" s="137">
        <v>58815</v>
      </c>
      <c r="D21" s="137">
        <v>58751</v>
      </c>
      <c r="E21" s="137">
        <v>40821</v>
      </c>
      <c r="F21" s="137">
        <v>76746</v>
      </c>
      <c r="G21" s="137">
        <v>28398</v>
      </c>
      <c r="H21" s="137">
        <v>89169</v>
      </c>
    </row>
    <row r="22" spans="1:8" ht="17.25" customHeight="1">
      <c r="A22" s="138" t="s">
        <v>4</v>
      </c>
      <c r="B22" s="137">
        <v>44286</v>
      </c>
      <c r="C22" s="137">
        <v>22843</v>
      </c>
      <c r="D22" s="137">
        <v>21444</v>
      </c>
      <c r="E22" s="137">
        <v>34496</v>
      </c>
      <c r="F22" s="137">
        <v>9790</v>
      </c>
      <c r="G22" s="137">
        <v>2094</v>
      </c>
      <c r="H22" s="137">
        <v>42193</v>
      </c>
    </row>
    <row r="23" spans="1:8" ht="17.25" customHeight="1">
      <c r="A23" s="135" t="s">
        <v>5</v>
      </c>
      <c r="B23" s="137">
        <v>10358</v>
      </c>
      <c r="C23" s="137">
        <v>5505</v>
      </c>
      <c r="D23" s="137">
        <v>4853</v>
      </c>
      <c r="E23" s="137">
        <v>7339</v>
      </c>
      <c r="F23" s="137">
        <v>3019</v>
      </c>
      <c r="G23" s="137">
        <v>1877</v>
      </c>
      <c r="H23" s="137">
        <v>8481</v>
      </c>
    </row>
    <row r="24" spans="1:8" ht="17.25" customHeight="1">
      <c r="A24" s="135" t="s">
        <v>6</v>
      </c>
      <c r="B24" s="137">
        <v>75299</v>
      </c>
      <c r="C24" s="137">
        <v>44859</v>
      </c>
      <c r="D24" s="137">
        <v>30440</v>
      </c>
      <c r="E24" s="137">
        <v>24283</v>
      </c>
      <c r="F24" s="137">
        <v>51016</v>
      </c>
      <c r="G24" s="137">
        <v>18251</v>
      </c>
      <c r="H24" s="137">
        <v>57048</v>
      </c>
    </row>
    <row r="25" spans="1:8" ht="17.25" customHeight="1">
      <c r="A25" s="135" t="s">
        <v>7</v>
      </c>
      <c r="B25" s="137">
        <v>195961</v>
      </c>
      <c r="C25" s="137">
        <v>90728</v>
      </c>
      <c r="D25" s="137">
        <v>105233</v>
      </c>
      <c r="E25" s="137">
        <v>130575</v>
      </c>
      <c r="F25" s="137">
        <v>65386</v>
      </c>
      <c r="G25" s="137">
        <v>7844</v>
      </c>
      <c r="H25" s="137">
        <v>188116</v>
      </c>
    </row>
    <row r="26" spans="1:8" ht="17.25" customHeight="1">
      <c r="A26" s="139" t="s">
        <v>8</v>
      </c>
      <c r="B26" s="137">
        <v>21597</v>
      </c>
      <c r="C26" s="137">
        <v>11806</v>
      </c>
      <c r="D26" s="137">
        <v>9791</v>
      </c>
      <c r="E26" s="137">
        <v>16306</v>
      </c>
      <c r="F26" s="137">
        <v>5291</v>
      </c>
      <c r="G26" s="137">
        <v>0</v>
      </c>
      <c r="H26" s="137">
        <v>21597</v>
      </c>
    </row>
    <row r="27" spans="1:8" ht="6" customHeight="1">
      <c r="A27" s="69"/>
      <c r="B27" s="70"/>
      <c r="C27" s="70"/>
      <c r="D27" s="70"/>
      <c r="E27" s="70"/>
      <c r="F27" s="70"/>
      <c r="G27" s="70"/>
      <c r="H27" s="70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Methode TUYISENGE</dc:creator>
  <cp:keywords/>
  <dc:description/>
  <cp:lastModifiedBy>Methode TUYISENGE</cp:lastModifiedBy>
  <cp:lastPrinted>2019-03-12T08:33:58Z</cp:lastPrinted>
  <dcterms:created xsi:type="dcterms:W3CDTF">2016-04-12T14:06:14Z</dcterms:created>
  <dcterms:modified xsi:type="dcterms:W3CDTF">2020-01-09T10:00:56Z</dcterms:modified>
  <cp:category/>
  <cp:version/>
  <cp:contentType/>
  <cp:contentStatus/>
</cp:coreProperties>
</file>