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1" activeTab="3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<sst xmlns="http://schemas.openxmlformats.org/spreadsheetml/2006/main" count="1217" uniqueCount="203">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</sst>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133" applyFont="1" applyFill="1" applyBorder="1" applyAlignment="1">
      <alignment horizontal="right"/>
      <protection/>
    </xf>
    <xf numFmtId="0" fontId="27" fillId="16" borderId="13" xfId="133" applyFont="1" applyFill="1" applyBorder="1" applyAlignment="1">
      <alignment vertical="top" wrapText="1"/>
      <protection/>
    </xf>
    <xf numFmtId="0" fontId="27" fillId="16" borderId="14" xfId="72" applyFont="1" applyFill="1" applyBorder="1" applyAlignment="1">
      <alignment wrapText="1"/>
      <protection/>
    </xf>
    <xf numFmtId="1" fontId="27" fillId="16" borderId="13" xfId="72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133" applyFont="1" applyFill="1" applyBorder="1" applyAlignment="1">
      <alignment horizontal="left"/>
      <protection/>
    </xf>
    <xf numFmtId="0" fontId="25" fillId="35" borderId="13" xfId="133" applyFont="1" applyFill="1" applyBorder="1" applyAlignment="1">
      <alignment vertical="top" wrapText="1"/>
      <protection/>
    </xf>
    <xf numFmtId="0" fontId="25" fillId="35" borderId="14" xfId="133" applyFont="1" applyFill="1" applyBorder="1" applyAlignment="1">
      <alignment vertical="top" wrapText="1"/>
      <protection/>
    </xf>
    <xf numFmtId="1" fontId="25" fillId="35" borderId="13" xfId="133" applyNumberFormat="1" applyFont="1" applyFill="1" applyBorder="1" applyAlignment="1">
      <alignment vertical="top" wrapText="1"/>
      <protection/>
    </xf>
    <xf numFmtId="0" fontId="25" fillId="10" borderId="0" xfId="133" applyFont="1" applyFill="1" applyBorder="1" applyAlignment="1">
      <alignment horizontal="left"/>
      <protection/>
    </xf>
    <xf numFmtId="0" fontId="25" fillId="10" borderId="13" xfId="133" applyFont="1" applyFill="1" applyBorder="1" applyAlignment="1">
      <alignment vertical="top" wrapText="1"/>
      <protection/>
    </xf>
    <xf numFmtId="0" fontId="25" fillId="10" borderId="14" xfId="133" applyFont="1" applyFill="1" applyBorder="1" applyAlignment="1">
      <alignment vertical="top" wrapText="1"/>
      <protection/>
    </xf>
    <xf numFmtId="1" fontId="25" fillId="10" borderId="13" xfId="133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133" applyFont="1" applyFill="1" applyBorder="1" applyAlignment="1">
      <alignment horizontal="right"/>
      <protection/>
    </xf>
    <xf numFmtId="0" fontId="27" fillId="16" borderId="17" xfId="133" applyFont="1" applyFill="1" applyBorder="1" applyAlignment="1">
      <alignment vertical="top" wrapText="1"/>
      <protection/>
    </xf>
    <xf numFmtId="0" fontId="27" fillId="16" borderId="19" xfId="72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72" applyFont="1" applyFill="1" applyAlignment="1">
      <alignment wrapText="1"/>
      <protection/>
    </xf>
    <xf numFmtId="2" fontId="27" fillId="10" borderId="0" xfId="72" applyNumberFormat="1" applyFont="1" applyFill="1" applyAlignment="1">
      <alignment wrapText="1"/>
      <protection/>
    </xf>
    <xf numFmtId="0" fontId="27" fillId="10" borderId="0" xfId="134" applyFont="1" applyFill="1" applyBorder="1" applyAlignment="1">
      <alignment horizontal="right"/>
      <protection/>
    </xf>
    <xf numFmtId="0" fontId="27" fillId="10" borderId="0" xfId="133" applyFont="1" applyFill="1" applyBorder="1" applyAlignment="1">
      <alignment vertical="top" wrapText="1"/>
      <protection/>
    </xf>
    <xf numFmtId="2" fontId="27" fillId="10" borderId="0" xfId="133" applyNumberFormat="1" applyFont="1" applyFill="1" applyBorder="1" applyAlignment="1">
      <alignment vertical="top" wrapText="1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72" applyNumberFormat="1" applyFont="1" applyFill="1" applyBorder="1" applyAlignment="1">
      <alignment wrapText="1"/>
      <protection/>
    </xf>
    <xf numFmtId="2" fontId="27" fillId="10" borderId="28" xfId="133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133" applyFont="1" applyFill="1" applyBorder="1" applyAlignment="1">
      <alignment horizontal="right"/>
      <protection/>
    </xf>
    <xf numFmtId="0" fontId="27" fillId="10" borderId="10" xfId="133" applyFont="1" applyFill="1" applyBorder="1" applyAlignment="1">
      <alignment vertical="top" wrapText="1"/>
      <protection/>
    </xf>
    <xf numFmtId="2" fontId="27" fillId="10" borderId="29" xfId="133" applyNumberFormat="1" applyFont="1" applyFill="1" applyBorder="1" applyAlignment="1">
      <alignment vertical="top" wrapText="1"/>
      <protection/>
    </xf>
    <xf numFmtId="2" fontId="27" fillId="10" borderId="10" xfId="133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72" applyNumberFormat="1" applyFont="1" applyFill="1" applyBorder="1" applyAlignment="1">
      <alignment wrapText="1"/>
      <protection/>
    </xf>
    <xf numFmtId="1" fontId="27" fillId="10" borderId="28" xfId="133" applyNumberFormat="1" applyFont="1" applyFill="1" applyBorder="1" applyAlignment="1">
      <alignment vertical="top" wrapText="1"/>
      <protection/>
    </xf>
    <xf numFmtId="1" fontId="27" fillId="10" borderId="29" xfId="133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72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72" applyFont="1" applyFill="1" applyBorder="1" applyAlignment="1">
      <alignment wrapText="1"/>
      <protection/>
    </xf>
    <xf numFmtId="0" fontId="27" fillId="16" borderId="0" xfId="134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134" applyFont="1" applyFill="1" applyBorder="1" applyAlignment="1">
      <alignment horizontal="right"/>
      <protection/>
    </xf>
    <xf numFmtId="0" fontId="27" fillId="36" borderId="13" xfId="133" applyFont="1" applyFill="1" applyBorder="1" applyAlignment="1">
      <alignment vertical="top" wrapText="1"/>
      <protection/>
    </xf>
    <xf numFmtId="0" fontId="27" fillId="36" borderId="14" xfId="133" applyFont="1" applyFill="1" applyBorder="1" applyAlignment="1">
      <alignment vertical="top" wrapText="1"/>
      <protection/>
    </xf>
    <xf numFmtId="1" fontId="27" fillId="36" borderId="13" xfId="133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0" fontId="59" fillId="16" borderId="10" xfId="0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27" fillId="16" borderId="10" xfId="133" applyFont="1" applyFill="1" applyBorder="1" applyAlignment="1">
      <alignment horizontal="right"/>
      <protection/>
    </xf>
    <xf numFmtId="0" fontId="27" fillId="16" borderId="11" xfId="133" applyFont="1" applyFill="1" applyBorder="1" applyAlignment="1">
      <alignment vertical="top" wrapText="1"/>
      <protection/>
    </xf>
    <xf numFmtId="0" fontId="27" fillId="16" borderId="12" xfId="72" applyFont="1" applyFill="1" applyBorder="1" applyAlignment="1">
      <alignment wrapText="1"/>
      <protection/>
    </xf>
    <xf numFmtId="1" fontId="27" fillId="16" borderId="11" xfId="72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8" fillId="0" borderId="36" xfId="0" applyNumberFormat="1" applyFont="1" applyFill="1" applyBorder="1" applyAlignment="1">
      <alignment/>
    </xf>
    <xf numFmtId="17" fontId="28" fillId="0" borderId="29" xfId="0" applyNumberFormat="1" applyFont="1" applyFill="1" applyBorder="1" applyAlignment="1">
      <alignment/>
    </xf>
    <xf numFmtId="17" fontId="28" fillId="0" borderId="37" xfId="0" applyNumberFormat="1" applyFont="1" applyFill="1" applyBorder="1" applyAlignment="1">
      <alignment/>
    </xf>
    <xf numFmtId="2" fontId="27" fillId="33" borderId="34" xfId="0" applyNumberFormat="1" applyFont="1" applyFill="1" applyBorder="1" applyAlignment="1">
      <alignment wrapText="1"/>
    </xf>
    <xf numFmtId="1" fontId="27" fillId="16" borderId="19" xfId="72" applyNumberFormat="1" applyFont="1" applyFill="1" applyBorder="1" applyAlignment="1">
      <alignment wrapText="1"/>
      <protection/>
    </xf>
    <xf numFmtId="2" fontId="27" fillId="0" borderId="0" xfId="0" applyNumberFormat="1" applyFont="1" applyFill="1" applyBorder="1" applyAlignment="1">
      <alignment wrapText="1"/>
    </xf>
    <xf numFmtId="2" fontId="27" fillId="0" borderId="0" xfId="72" applyNumberFormat="1" applyFont="1" applyFill="1" applyBorder="1" applyAlignment="1">
      <alignment wrapText="1"/>
      <protection/>
    </xf>
    <xf numFmtId="2" fontId="27" fillId="0" borderId="0" xfId="133" applyNumberFormat="1" applyFont="1" applyFill="1" applyBorder="1" applyAlignment="1">
      <alignment vertical="top" wrapText="1"/>
      <protection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17" fontId="28" fillId="0" borderId="21" xfId="0" applyNumberFormat="1" applyFont="1" applyFill="1" applyBorder="1" applyAlignment="1">
      <alignment/>
    </xf>
    <xf numFmtId="2" fontId="27" fillId="10" borderId="0" xfId="133" applyNumberFormat="1" applyFont="1" applyFill="1" applyBorder="1" applyAlignment="1">
      <alignment vertical="top" wrapText="1"/>
      <protection/>
    </xf>
    <xf numFmtId="17" fontId="28" fillId="0" borderId="10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2" fontId="27" fillId="10" borderId="10" xfId="133" applyNumberFormat="1" applyFont="1" applyFill="1" applyBorder="1" applyAlignment="1">
      <alignment vertical="top" wrapText="1"/>
      <protection/>
    </xf>
    <xf numFmtId="2" fontId="3" fillId="16" borderId="12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17" fontId="28" fillId="0" borderId="21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27" fillId="10" borderId="0" xfId="133" applyNumberFormat="1" applyFont="1" applyFill="1" applyBorder="1" applyAlignment="1">
      <alignment vertical="top" wrapText="1"/>
      <protection/>
    </xf>
    <xf numFmtId="2" fontId="27" fillId="10" borderId="10" xfId="133" applyNumberFormat="1" applyFont="1" applyFill="1" applyBorder="1" applyAlignment="1">
      <alignment vertical="top" wrapText="1"/>
      <protection/>
    </xf>
    <xf numFmtId="2" fontId="27" fillId="10" borderId="0" xfId="72" applyNumberFormat="1" applyFont="1" applyFill="1" applyBorder="1" applyAlignment="1">
      <alignment wrapText="1"/>
      <protection/>
    </xf>
    <xf numFmtId="17" fontId="28" fillId="0" borderId="11" xfId="0" applyNumberFormat="1" applyFont="1" applyFill="1" applyBorder="1" applyAlignment="1">
      <alignment/>
    </xf>
    <xf numFmtId="2" fontId="27" fillId="33" borderId="38" xfId="0" applyNumberFormat="1" applyFont="1" applyFill="1" applyBorder="1" applyAlignment="1">
      <alignment wrapText="1"/>
    </xf>
    <xf numFmtId="2" fontId="27" fillId="10" borderId="13" xfId="72" applyNumberFormat="1" applyFont="1" applyFill="1" applyBorder="1" applyAlignment="1">
      <alignment wrapText="1"/>
      <protection/>
    </xf>
    <xf numFmtId="2" fontId="27" fillId="10" borderId="13" xfId="133" applyNumberFormat="1" applyFont="1" applyFill="1" applyBorder="1" applyAlignment="1">
      <alignment vertical="top" wrapText="1"/>
      <protection/>
    </xf>
    <xf numFmtId="2" fontId="27" fillId="10" borderId="11" xfId="133" applyNumberFormat="1" applyFont="1" applyFill="1" applyBorder="1" applyAlignment="1">
      <alignment vertical="top" wrapText="1"/>
      <protection/>
    </xf>
    <xf numFmtId="2" fontId="27" fillId="33" borderId="34" xfId="0" applyNumberFormat="1" applyFont="1" applyFill="1" applyBorder="1" applyAlignment="1">
      <alignment wrapText="1"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6" fillId="0" borderId="40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9" xfId="45"/>
    <cellStyle name="Comma 2" xfId="46"/>
    <cellStyle name="Comma 2 2" xfId="47"/>
    <cellStyle name="Comma 2 3" xfId="48"/>
    <cellStyle name="Comma 2 4" xfId="49"/>
    <cellStyle name="Comma 2 5" xfId="50"/>
    <cellStyle name="Comma 2 6" xfId="51"/>
    <cellStyle name="Comma 22" xfId="52"/>
    <cellStyle name="Comma 25" xfId="53"/>
    <cellStyle name="Comma 28" xfId="54"/>
    <cellStyle name="Comma 31" xfId="55"/>
    <cellStyle name="Comma 34" xfId="56"/>
    <cellStyle name="Comma 40" xfId="57"/>
    <cellStyle name="Comma 43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0" xfId="84"/>
    <cellStyle name="Normal 2 21" xfId="85"/>
    <cellStyle name="Normal 2 22" xfId="86"/>
    <cellStyle name="Normal 2 23" xfId="87"/>
    <cellStyle name="Normal 2 24" xfId="88"/>
    <cellStyle name="Normal 2 25" xfId="89"/>
    <cellStyle name="Normal 2 26" xfId="90"/>
    <cellStyle name="Normal 2 27" xfId="91"/>
    <cellStyle name="Normal 2 28" xfId="92"/>
    <cellStyle name="Normal 2 29" xfId="93"/>
    <cellStyle name="Normal 2 3" xfId="94"/>
    <cellStyle name="Normal 2 30" xfId="95"/>
    <cellStyle name="Normal 2 31" xfId="96"/>
    <cellStyle name="Normal 2 32" xfId="97"/>
    <cellStyle name="Normal 2 33" xfId="98"/>
    <cellStyle name="Normal 2 34" xfId="99"/>
    <cellStyle name="Normal 2 35" xfId="100"/>
    <cellStyle name="Normal 2 36" xfId="101"/>
    <cellStyle name="Normal 2 37" xfId="102"/>
    <cellStyle name="Normal 2 38" xfId="103"/>
    <cellStyle name="Normal 2 39" xfId="104"/>
    <cellStyle name="Normal 2 4" xfId="105"/>
    <cellStyle name="Normal 2 40" xfId="106"/>
    <cellStyle name="Normal 2 41" xfId="107"/>
    <cellStyle name="Normal 2 42" xfId="108"/>
    <cellStyle name="Normal 2 43" xfId="109"/>
    <cellStyle name="Normal 2 44" xfId="110"/>
    <cellStyle name="Normal 2 45" xfId="111"/>
    <cellStyle name="Normal 2 46" xfId="112"/>
    <cellStyle name="Normal 2 47" xfId="113"/>
    <cellStyle name="Normal 2 48" xfId="114"/>
    <cellStyle name="Normal 2 49" xfId="115"/>
    <cellStyle name="Normal 2 5" xfId="116"/>
    <cellStyle name="Normal 2 50" xfId="117"/>
    <cellStyle name="Normal 2 51" xfId="118"/>
    <cellStyle name="Normal 2 52" xfId="119"/>
    <cellStyle name="Normal 2 53" xfId="120"/>
    <cellStyle name="Normal 2 54" xfId="121"/>
    <cellStyle name="Normal 2 55" xfId="122"/>
    <cellStyle name="Normal 2 56" xfId="123"/>
    <cellStyle name="Normal 2 57" xfId="124"/>
    <cellStyle name="Normal 2 58" xfId="125"/>
    <cellStyle name="Normal 2 59" xfId="126"/>
    <cellStyle name="Normal 2 6" xfId="127"/>
    <cellStyle name="Normal 2 7" xfId="128"/>
    <cellStyle name="Normal 2 8" xfId="129"/>
    <cellStyle name="Normal 2 9" xfId="130"/>
    <cellStyle name="Normal 3" xfId="131"/>
    <cellStyle name="Normal 8" xfId="132"/>
    <cellStyle name="Normal_Sheet1" xfId="133"/>
    <cellStyle name="Normal_Sheet2" xfId="134"/>
    <cellStyle name="Note" xfId="135"/>
    <cellStyle name="Output" xfId="136"/>
    <cellStyle name="Percent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J800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M22" sqref="CM2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7" customWidth="1"/>
    <col min="70" max="70" width="9.8515625" style="0" customWidth="1"/>
  </cols>
  <sheetData>
    <row r="1" spans="6:46" ht="15.75" thickBot="1"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113"/>
      <c r="AS1" s="113"/>
      <c r="AT1" s="113"/>
    </row>
    <row r="2" spans="1:88" s="7" customFormat="1" ht="15.75" thickBot="1">
      <c r="A2" s="72"/>
      <c r="B2" s="72"/>
      <c r="C2" s="72"/>
      <c r="D2" s="72"/>
      <c r="E2" s="88"/>
      <c r="F2" s="91"/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3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3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5"/>
    </row>
    <row r="3" spans="1:88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09">
        <v>41821</v>
      </c>
      <c r="AY3" s="8">
        <v>41852</v>
      </c>
      <c r="AZ3" s="215">
        <v>41883</v>
      </c>
      <c r="BA3" s="109">
        <v>41913</v>
      </c>
      <c r="BB3" s="8">
        <v>41944</v>
      </c>
      <c r="BC3" s="215">
        <v>41974</v>
      </c>
      <c r="BD3" s="8">
        <v>42005</v>
      </c>
      <c r="BE3" s="8">
        <v>42036</v>
      </c>
      <c r="BF3" s="8">
        <v>42064</v>
      </c>
      <c r="BG3" s="217">
        <v>42095</v>
      </c>
      <c r="BH3" s="217">
        <v>42125</v>
      </c>
      <c r="BI3" s="217">
        <v>42156</v>
      </c>
      <c r="BJ3" s="217">
        <v>42186</v>
      </c>
      <c r="BK3" s="217">
        <v>42217</v>
      </c>
      <c r="BL3" s="217">
        <v>42248</v>
      </c>
      <c r="BM3" s="217">
        <v>42278</v>
      </c>
      <c r="BN3" s="217">
        <v>42309</v>
      </c>
      <c r="BO3" s="217">
        <v>42339</v>
      </c>
      <c r="BP3" s="217">
        <v>42370</v>
      </c>
      <c r="BQ3" s="217">
        <v>42401</v>
      </c>
      <c r="BR3" s="217">
        <v>42430</v>
      </c>
      <c r="BS3" s="217">
        <v>42461</v>
      </c>
      <c r="BT3" s="217">
        <v>42491</v>
      </c>
      <c r="BU3" s="217">
        <v>42522</v>
      </c>
      <c r="BV3" s="217">
        <v>42552</v>
      </c>
      <c r="BW3" s="217">
        <v>42583</v>
      </c>
      <c r="BX3" s="217">
        <v>42614</v>
      </c>
      <c r="BY3" s="217">
        <v>42644</v>
      </c>
      <c r="BZ3" s="217">
        <v>42675</v>
      </c>
      <c r="CA3" s="217">
        <v>42705</v>
      </c>
      <c r="CB3" s="217">
        <v>42736</v>
      </c>
      <c r="CC3" s="217">
        <v>42767</v>
      </c>
      <c r="CD3" s="217">
        <v>42795</v>
      </c>
      <c r="CE3" s="269">
        <v>42826</v>
      </c>
      <c r="CF3" s="269">
        <v>42856</v>
      </c>
      <c r="CG3" s="269">
        <v>42887</v>
      </c>
      <c r="CH3" s="279">
        <v>42917</v>
      </c>
      <c r="CI3" s="279">
        <v>42948</v>
      </c>
      <c r="CJ3" s="279">
        <v>42979</v>
      </c>
    </row>
    <row r="4" spans="1:88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4">
        <v>113.2652054024152</v>
      </c>
      <c r="BE4" s="124">
        <v>113.35836362912657</v>
      </c>
      <c r="BF4" s="124">
        <v>113.33788825763465</v>
      </c>
      <c r="BG4" s="124">
        <v>112.975968890404</v>
      </c>
      <c r="BH4" s="124">
        <v>112.98024958375137</v>
      </c>
      <c r="BI4" s="124">
        <v>113.1664826040339</v>
      </c>
      <c r="BJ4" s="124">
        <v>113.85962129334727</v>
      </c>
      <c r="BK4" s="124">
        <v>113.28796180898533</v>
      </c>
      <c r="BL4" s="124">
        <v>116.27075192552097</v>
      </c>
      <c r="BM4" s="124">
        <v>117.00697849119115</v>
      </c>
      <c r="BN4" s="124">
        <v>117.09740363110637</v>
      </c>
      <c r="BO4" s="124">
        <v>117.232425123147</v>
      </c>
      <c r="BP4" s="124">
        <v>117.04785534119357</v>
      </c>
      <c r="BQ4" s="124">
        <v>116.8877893122757</v>
      </c>
      <c r="BR4" s="124">
        <v>117.17233460530994</v>
      </c>
      <c r="BS4" s="124">
        <v>117.63144228218583</v>
      </c>
      <c r="BT4" s="124">
        <v>117.35555701275902</v>
      </c>
      <c r="BU4" s="124">
        <v>117.57645774960528</v>
      </c>
      <c r="BV4" s="124">
        <v>117.8691925577459</v>
      </c>
      <c r="BW4" s="124">
        <v>117.95141749511436</v>
      </c>
      <c r="BX4" s="124">
        <v>118.245258822044</v>
      </c>
      <c r="BY4" s="124">
        <v>119.03660484025515</v>
      </c>
      <c r="BZ4" s="124">
        <v>119.15950054867908</v>
      </c>
      <c r="CA4" s="124">
        <v>119.85245853903561</v>
      </c>
      <c r="CB4" s="124">
        <v>118.82934074626857</v>
      </c>
      <c r="CC4" s="124">
        <v>120.44735867896428</v>
      </c>
      <c r="CD4" s="124">
        <v>121.20016932350823</v>
      </c>
      <c r="CE4" s="262">
        <v>118.24616269870654</v>
      </c>
      <c r="CF4" s="262">
        <v>120.2124861648894</v>
      </c>
      <c r="CG4" s="262">
        <v>121.08168519397087</v>
      </c>
      <c r="CH4" s="283">
        <v>120.05936947919878</v>
      </c>
      <c r="CI4" s="283">
        <v>118.85696924540153</v>
      </c>
      <c r="CJ4" s="283">
        <v>119.7427813418422</v>
      </c>
    </row>
    <row r="5" spans="1:88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6">
        <v>111.52741064286229</v>
      </c>
      <c r="BE5" s="126">
        <v>111.64248559850253</v>
      </c>
      <c r="BF5" s="126">
        <v>111.61880660339159</v>
      </c>
      <c r="BG5" s="126">
        <v>111.20498237045639</v>
      </c>
      <c r="BH5" s="126">
        <v>111.20435212921826</v>
      </c>
      <c r="BI5" s="126">
        <v>111.42884571521769</v>
      </c>
      <c r="BJ5" s="126">
        <v>112.26604589108256</v>
      </c>
      <c r="BK5" s="126">
        <v>111.59109053977927</v>
      </c>
      <c r="BL5" s="126">
        <v>111.46072431732222</v>
      </c>
      <c r="BM5" s="126">
        <v>111.52857048595355</v>
      </c>
      <c r="BN5" s="126">
        <v>111.63894288801117</v>
      </c>
      <c r="BO5" s="126">
        <v>111.81327789679165</v>
      </c>
      <c r="BP5" s="126">
        <v>111.5959765752015</v>
      </c>
      <c r="BQ5" s="126">
        <v>111.38865784672676</v>
      </c>
      <c r="BR5" s="126">
        <v>111.72875130878523</v>
      </c>
      <c r="BS5" s="126">
        <v>112.31191008789743</v>
      </c>
      <c r="BT5" s="126">
        <v>111.99971745689096</v>
      </c>
      <c r="BU5" s="126">
        <v>112.22712126748186</v>
      </c>
      <c r="BV5" s="126">
        <v>112.61717925059835</v>
      </c>
      <c r="BW5" s="126">
        <v>112.7342682360022</v>
      </c>
      <c r="BX5" s="126">
        <v>113.09941700266731</v>
      </c>
      <c r="BY5" s="126">
        <v>114.08874224521408</v>
      </c>
      <c r="BZ5" s="126">
        <v>114.28503506609992</v>
      </c>
      <c r="CA5" s="126">
        <v>115.14223193296267</v>
      </c>
      <c r="CB5" s="126">
        <v>121.71238669533646</v>
      </c>
      <c r="CC5" s="126">
        <v>123.81772219733547</v>
      </c>
      <c r="CD5" s="126">
        <v>124.74169316270685</v>
      </c>
      <c r="CE5" s="263">
        <v>120.88513818027499</v>
      </c>
      <c r="CF5" s="263">
        <v>123.53219518277292</v>
      </c>
      <c r="CG5" s="263">
        <v>124.58794655350547</v>
      </c>
      <c r="CH5" s="284">
        <v>123.2362094108493</v>
      </c>
      <c r="CI5" s="284">
        <v>121.68632728362144</v>
      </c>
      <c r="CJ5" s="284">
        <v>122.8879684272039</v>
      </c>
    </row>
    <row r="6" spans="1:88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8">
        <v>102.33922461185952</v>
      </c>
      <c r="BE6" s="128">
        <v>103.20588443289111</v>
      </c>
      <c r="BF6" s="128">
        <v>102.44975087228225</v>
      </c>
      <c r="BG6" s="128">
        <v>100.46398525490035</v>
      </c>
      <c r="BH6" s="128">
        <v>100.28848957816237</v>
      </c>
      <c r="BI6" s="128">
        <v>100.07011988005812</v>
      </c>
      <c r="BJ6" s="128">
        <v>102.85097976182192</v>
      </c>
      <c r="BK6" s="128">
        <v>103.0085360258204</v>
      </c>
      <c r="BL6" s="128">
        <v>102.6670624564144</v>
      </c>
      <c r="BM6" s="128">
        <v>102.7634625644228</v>
      </c>
      <c r="BN6" s="128">
        <v>103.39024450176457</v>
      </c>
      <c r="BO6" s="128">
        <v>104.244232101852</v>
      </c>
      <c r="BP6" s="128">
        <v>103.01737381015602</v>
      </c>
      <c r="BQ6" s="128">
        <v>103.11264940829894</v>
      </c>
      <c r="BR6" s="128">
        <v>104.04115358020047</v>
      </c>
      <c r="BS6" s="128">
        <v>104.54843766183492</v>
      </c>
      <c r="BT6" s="128">
        <v>103.19709237099765</v>
      </c>
      <c r="BU6" s="128">
        <v>103.29638696226056</v>
      </c>
      <c r="BV6" s="128">
        <v>103.55790497823432</v>
      </c>
      <c r="BW6" s="128">
        <v>103.64563764498556</v>
      </c>
      <c r="BX6" s="128">
        <v>104.98684618269152</v>
      </c>
      <c r="BY6" s="128">
        <v>105.04775354419031</v>
      </c>
      <c r="BZ6" s="128">
        <v>107.33390079924045</v>
      </c>
      <c r="CA6" s="128">
        <v>111.32502344681163</v>
      </c>
      <c r="CB6" s="128">
        <v>131.9408951769009</v>
      </c>
      <c r="CC6" s="128">
        <v>131.23736472660113</v>
      </c>
      <c r="CD6" s="128">
        <v>132.28682840135326</v>
      </c>
      <c r="CE6" s="264">
        <v>129.83266199267604</v>
      </c>
      <c r="CF6" s="264">
        <v>130.82211958415274</v>
      </c>
      <c r="CG6" s="264">
        <v>132.1844418700056</v>
      </c>
      <c r="CH6" s="285">
        <v>129.24418712142568</v>
      </c>
      <c r="CI6" s="285">
        <v>125.58321932090482</v>
      </c>
      <c r="CJ6" s="285">
        <v>128.61228322797584</v>
      </c>
    </row>
    <row r="7" spans="1:88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30">
        <v>100.05335990834287</v>
      </c>
      <c r="BE7" s="130">
        <v>100.05335990834287</v>
      </c>
      <c r="BF7" s="130">
        <v>100.05335990834287</v>
      </c>
      <c r="BG7" s="130">
        <v>100.05335990834287</v>
      </c>
      <c r="BH7" s="130">
        <v>100.05335990834287</v>
      </c>
      <c r="BI7" s="130">
        <v>100.05335990834287</v>
      </c>
      <c r="BJ7" s="130">
        <v>100.05335990834287</v>
      </c>
      <c r="BK7" s="130">
        <v>100.05335990834287</v>
      </c>
      <c r="BL7" s="130">
        <v>100.05335990834287</v>
      </c>
      <c r="BM7" s="130">
        <v>100.05335990834287</v>
      </c>
      <c r="BN7" s="130">
        <v>100.05335990834287</v>
      </c>
      <c r="BO7" s="130">
        <v>100.05335990834287</v>
      </c>
      <c r="BP7" s="130">
        <v>100.05335990834287</v>
      </c>
      <c r="BQ7" s="130">
        <v>100.05335990834287</v>
      </c>
      <c r="BR7" s="130">
        <v>100.05335990834287</v>
      </c>
      <c r="BS7" s="130">
        <v>100.05335990834287</v>
      </c>
      <c r="BT7" s="130">
        <v>100.05335990834287</v>
      </c>
      <c r="BU7" s="130">
        <v>100.05335990834287</v>
      </c>
      <c r="BV7" s="130">
        <v>100.05335990834287</v>
      </c>
      <c r="BW7" s="130">
        <v>100.05335990834287</v>
      </c>
      <c r="BX7" s="130">
        <v>100.05335990834287</v>
      </c>
      <c r="BY7" s="130">
        <v>100.05335990834287</v>
      </c>
      <c r="BZ7" s="130">
        <v>100.05335990834287</v>
      </c>
      <c r="CA7" s="130">
        <v>100.05335990834287</v>
      </c>
      <c r="CB7" s="130">
        <v>100.05335990834287</v>
      </c>
      <c r="CC7" s="130">
        <v>100.05335990834287</v>
      </c>
      <c r="CD7" s="130">
        <v>100.05335990834287</v>
      </c>
      <c r="CE7" s="265">
        <v>100.05335990834287</v>
      </c>
      <c r="CF7" s="265">
        <v>100.05335990834287</v>
      </c>
      <c r="CG7" s="265">
        <v>100.05335990834287</v>
      </c>
      <c r="CH7" s="286">
        <v>163.40075243715762</v>
      </c>
      <c r="CI7" s="286">
        <v>163.40075243715762</v>
      </c>
      <c r="CJ7" s="286">
        <v>163.40075243715762</v>
      </c>
    </row>
    <row r="8" spans="1:88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  <c r="BY8" s="43">
        <v>100.05335990834287</v>
      </c>
      <c r="BZ8" s="43">
        <v>100.05335990834287</v>
      </c>
      <c r="CA8" s="43">
        <v>100.05335990834287</v>
      </c>
      <c r="CB8" s="43">
        <v>100.05335990834287</v>
      </c>
      <c r="CC8" s="43">
        <v>100.05335990834287</v>
      </c>
      <c r="CD8" s="43">
        <v>100.05335990834287</v>
      </c>
      <c r="CE8" s="261">
        <v>100.05335990834287</v>
      </c>
      <c r="CF8" s="261">
        <v>100.05335990834287</v>
      </c>
      <c r="CG8" s="261">
        <v>100.05335990834287</v>
      </c>
      <c r="CH8" s="281">
        <v>163.40075243715762</v>
      </c>
      <c r="CI8" s="281">
        <v>163.40075243715762</v>
      </c>
      <c r="CJ8" s="281">
        <v>163.40075243715762</v>
      </c>
    </row>
    <row r="9" spans="1:88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30">
        <v>151.2336203785061</v>
      </c>
      <c r="BE9" s="130">
        <v>151.2336203785061</v>
      </c>
      <c r="BF9" s="130">
        <v>151.2336203785061</v>
      </c>
      <c r="BG9" s="130">
        <v>146.0299094556738</v>
      </c>
      <c r="BH9" s="130">
        <v>146.0299094556738</v>
      </c>
      <c r="BI9" s="130">
        <v>146.0299094556738</v>
      </c>
      <c r="BJ9" s="130">
        <v>146.0299094556738</v>
      </c>
      <c r="BK9" s="130">
        <v>146.0299094556738</v>
      </c>
      <c r="BL9" s="130">
        <v>144.29461930248698</v>
      </c>
      <c r="BM9" s="130">
        <v>144.29461930248698</v>
      </c>
      <c r="BN9" s="130">
        <v>144.29461930248698</v>
      </c>
      <c r="BO9" s="130">
        <v>150.39273459079106</v>
      </c>
      <c r="BP9" s="130">
        <v>135.64947729248954</v>
      </c>
      <c r="BQ9" s="130">
        <v>135.64947729248954</v>
      </c>
      <c r="BR9" s="130">
        <v>138.77255789706317</v>
      </c>
      <c r="BS9" s="130">
        <v>144.33983662905212</v>
      </c>
      <c r="BT9" s="130">
        <v>144.33983662905212</v>
      </c>
      <c r="BU9" s="130">
        <v>144.6349153902331</v>
      </c>
      <c r="BV9" s="130">
        <v>144.63491539023306</v>
      </c>
      <c r="BW9" s="130">
        <v>144.63491539023306</v>
      </c>
      <c r="BX9" s="130">
        <v>144.63491539023306</v>
      </c>
      <c r="BY9" s="130">
        <v>139.68191740274096</v>
      </c>
      <c r="BZ9" s="130">
        <v>143.3817111884525</v>
      </c>
      <c r="CA9" s="130">
        <v>143.3817111884525</v>
      </c>
      <c r="CB9" s="130">
        <v>143.3817111884525</v>
      </c>
      <c r="CC9" s="130">
        <v>143.55038476218823</v>
      </c>
      <c r="CD9" s="130">
        <v>144.13718106865045</v>
      </c>
      <c r="CE9" s="265">
        <v>144.13718106865048</v>
      </c>
      <c r="CF9" s="265">
        <v>142.84452765607688</v>
      </c>
      <c r="CG9" s="265">
        <v>142.84452765607688</v>
      </c>
      <c r="CH9" s="286">
        <v>144.13718106865045</v>
      </c>
      <c r="CI9" s="286">
        <v>142.84452765607688</v>
      </c>
      <c r="CJ9" s="286">
        <v>142.84452765607688</v>
      </c>
    </row>
    <row r="10" spans="1:88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  <c r="BY10" s="43">
        <v>139.68191740274096</v>
      </c>
      <c r="BZ10" s="43">
        <v>143.3817111884525</v>
      </c>
      <c r="CA10" s="43">
        <v>143.3817111884525</v>
      </c>
      <c r="CB10" s="43">
        <v>143.3817111884525</v>
      </c>
      <c r="CC10" s="43">
        <v>143.55038476218823</v>
      </c>
      <c r="CD10" s="43">
        <v>144.13718106865045</v>
      </c>
      <c r="CE10" s="261">
        <v>144.13718106865048</v>
      </c>
      <c r="CF10" s="261">
        <v>142.84452765607688</v>
      </c>
      <c r="CG10" s="261">
        <v>142.84452765607688</v>
      </c>
      <c r="CH10" s="281">
        <v>144.13718106865045</v>
      </c>
      <c r="CI10" s="281">
        <v>142.84452765607688</v>
      </c>
      <c r="CJ10" s="281">
        <v>142.84452765607688</v>
      </c>
    </row>
    <row r="11" spans="1:88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30">
        <v>85.97797451219363</v>
      </c>
      <c r="BE11" s="130">
        <v>85.97797451219363</v>
      </c>
      <c r="BF11" s="130">
        <v>85.97797451219363</v>
      </c>
      <c r="BG11" s="130">
        <v>87.05271774064514</v>
      </c>
      <c r="BH11" s="130">
        <v>87.05271774064514</v>
      </c>
      <c r="BI11" s="130">
        <v>87.05271774064514</v>
      </c>
      <c r="BJ11" s="130">
        <v>87.05271774064514</v>
      </c>
      <c r="BK11" s="130">
        <v>87.05271774064514</v>
      </c>
      <c r="BL11" s="130">
        <v>87.05271774064514</v>
      </c>
      <c r="BM11" s="130">
        <v>91.0146806389776</v>
      </c>
      <c r="BN11" s="130">
        <v>91.0146806389776</v>
      </c>
      <c r="BO11" s="130">
        <v>91.0146806389776</v>
      </c>
      <c r="BP11" s="130">
        <v>87.05271774064515</v>
      </c>
      <c r="BQ11" s="130">
        <v>87.05271774064515</v>
      </c>
      <c r="BR11" s="130">
        <v>87.05271774064515</v>
      </c>
      <c r="BS11" s="130">
        <v>87.74202962962518</v>
      </c>
      <c r="BT11" s="130">
        <v>87.74202962962518</v>
      </c>
      <c r="BU11" s="130">
        <v>87.74202962962518</v>
      </c>
      <c r="BV11" s="130">
        <v>87.74202962962518</v>
      </c>
      <c r="BW11" s="130">
        <v>87.74202962962518</v>
      </c>
      <c r="BX11" s="130">
        <v>87.74202962962518</v>
      </c>
      <c r="BY11" s="130">
        <v>85.49645201303633</v>
      </c>
      <c r="BZ11" s="130">
        <v>85.49645201303633</v>
      </c>
      <c r="CA11" s="130">
        <v>98.35773615499147</v>
      </c>
      <c r="CB11" s="130">
        <v>98.4188984350624</v>
      </c>
      <c r="CC11" s="130">
        <v>98.4188984350624</v>
      </c>
      <c r="CD11" s="130">
        <v>98.4188984350624</v>
      </c>
      <c r="CE11" s="265">
        <v>98.79603753033645</v>
      </c>
      <c r="CF11" s="265">
        <v>98.79603753033645</v>
      </c>
      <c r="CG11" s="265">
        <v>98.79603753033645</v>
      </c>
      <c r="CH11" s="286">
        <v>98.79603753033645</v>
      </c>
      <c r="CI11" s="286">
        <v>98.79603753033645</v>
      </c>
      <c r="CJ11" s="286">
        <v>98.79603753033645</v>
      </c>
    </row>
    <row r="12" spans="1:88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  <c r="BY12" s="43">
        <v>85.49645201303633</v>
      </c>
      <c r="BZ12" s="43">
        <v>85.49645201303633</v>
      </c>
      <c r="CA12" s="43">
        <v>98.35773615499147</v>
      </c>
      <c r="CB12" s="43">
        <v>98.4188984350624</v>
      </c>
      <c r="CC12" s="43">
        <v>98.4188984350624</v>
      </c>
      <c r="CD12" s="43">
        <v>98.4188984350624</v>
      </c>
      <c r="CE12" s="261">
        <v>98.79603753033645</v>
      </c>
      <c r="CF12" s="261">
        <v>98.79603753033645</v>
      </c>
      <c r="CG12" s="261">
        <v>98.79603753033645</v>
      </c>
      <c r="CH12" s="281">
        <v>98.79603753033645</v>
      </c>
      <c r="CI12" s="281">
        <v>98.79603753033645</v>
      </c>
      <c r="CJ12" s="281">
        <v>98.79603753033645</v>
      </c>
    </row>
    <row r="13" spans="1:88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30">
        <v>95.88938027814218</v>
      </c>
      <c r="BE13" s="130">
        <v>97.02314255520528</v>
      </c>
      <c r="BF13" s="130">
        <v>97.02314255520528</v>
      </c>
      <c r="BG13" s="130">
        <v>94.52366566469662</v>
      </c>
      <c r="BH13" s="130">
        <v>97.16886203249801</v>
      </c>
      <c r="BI13" s="130">
        <v>97.16886203249803</v>
      </c>
      <c r="BJ13" s="130">
        <v>98.07186689584198</v>
      </c>
      <c r="BK13" s="130">
        <v>98.07186689584198</v>
      </c>
      <c r="BL13" s="130">
        <v>98.03475787601275</v>
      </c>
      <c r="BM13" s="130">
        <v>97.45516495646194</v>
      </c>
      <c r="BN13" s="130">
        <v>97.55742444325277</v>
      </c>
      <c r="BO13" s="130">
        <v>97.61911493486626</v>
      </c>
      <c r="BP13" s="130">
        <v>96.24795424918601</v>
      </c>
      <c r="BQ13" s="130">
        <v>96.37411221187035</v>
      </c>
      <c r="BR13" s="130">
        <v>95.92378768850416</v>
      </c>
      <c r="BS13" s="130">
        <v>95.62182692019492</v>
      </c>
      <c r="BT13" s="130">
        <v>93.23003974804395</v>
      </c>
      <c r="BU13" s="130">
        <v>93.08759160509173</v>
      </c>
      <c r="BV13" s="130">
        <v>92.56292149756324</v>
      </c>
      <c r="BW13" s="130">
        <v>91.80148514141378</v>
      </c>
      <c r="BX13" s="130">
        <v>92.01145725488138</v>
      </c>
      <c r="BY13" s="130">
        <v>90.49375831592037</v>
      </c>
      <c r="BZ13" s="130">
        <v>89.79817318593845</v>
      </c>
      <c r="CA13" s="130">
        <v>89.15364738654645</v>
      </c>
      <c r="CB13" s="130">
        <v>89.73775931654461</v>
      </c>
      <c r="CC13" s="130">
        <v>89.87547531288217</v>
      </c>
      <c r="CD13" s="130">
        <v>90.07094110841506</v>
      </c>
      <c r="CE13" s="265">
        <v>89.9653188888784</v>
      </c>
      <c r="CF13" s="265">
        <v>89.94232089714116</v>
      </c>
      <c r="CG13" s="265">
        <v>90.41873210927895</v>
      </c>
      <c r="CH13" s="286">
        <v>89.97715680695927</v>
      </c>
      <c r="CI13" s="286">
        <v>89.82932269291135</v>
      </c>
      <c r="CJ13" s="286">
        <v>89.89901801788925</v>
      </c>
    </row>
    <row r="14" spans="1:88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  <c r="BY14" s="43">
        <v>90.49375831592037</v>
      </c>
      <c r="BZ14" s="43">
        <v>89.79817318593845</v>
      </c>
      <c r="CA14" s="43">
        <v>89.15364738654645</v>
      </c>
      <c r="CB14" s="43">
        <v>89.73775931654461</v>
      </c>
      <c r="CC14" s="43">
        <v>89.87547531288217</v>
      </c>
      <c r="CD14" s="43">
        <v>90.07094110841506</v>
      </c>
      <c r="CE14" s="261">
        <v>89.9653188888784</v>
      </c>
      <c r="CF14" s="261">
        <v>89.94232089714116</v>
      </c>
      <c r="CG14" s="261">
        <v>90.41873210927895</v>
      </c>
      <c r="CH14" s="281">
        <v>89.97715680695927</v>
      </c>
      <c r="CI14" s="281">
        <v>89.82932269291135</v>
      </c>
      <c r="CJ14" s="281">
        <v>89.89901801788925</v>
      </c>
    </row>
    <row r="15" spans="1:88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30">
        <v>115.47137708759894</v>
      </c>
      <c r="BE15" s="130">
        <v>115.41321627649673</v>
      </c>
      <c r="BF15" s="130">
        <v>113.17276985767666</v>
      </c>
      <c r="BG15" s="130">
        <v>111.25223816350113</v>
      </c>
      <c r="BH15" s="130">
        <v>106.4059319319334</v>
      </c>
      <c r="BI15" s="130">
        <v>106.07713600992703</v>
      </c>
      <c r="BJ15" s="130">
        <v>114.0406605852277</v>
      </c>
      <c r="BK15" s="130">
        <v>113.91388517444385</v>
      </c>
      <c r="BL15" s="130">
        <v>113.09420651802013</v>
      </c>
      <c r="BM15" s="130">
        <v>112.9884118036597</v>
      </c>
      <c r="BN15" s="130">
        <v>115.09911612604667</v>
      </c>
      <c r="BO15" s="130">
        <v>116.99900058135377</v>
      </c>
      <c r="BP15" s="130">
        <v>117.77582485046587</v>
      </c>
      <c r="BQ15" s="130">
        <v>117.53717513737926</v>
      </c>
      <c r="BR15" s="130">
        <v>120.92144757110361</v>
      </c>
      <c r="BS15" s="130">
        <v>121.57399646898446</v>
      </c>
      <c r="BT15" s="130">
        <v>120.75658220759094</v>
      </c>
      <c r="BU15" s="130">
        <v>120.95636055218266</v>
      </c>
      <c r="BV15" s="130">
        <v>122.47583244724089</v>
      </c>
      <c r="BW15" s="130">
        <v>123.48400689442896</v>
      </c>
      <c r="BX15" s="130">
        <v>126.79855826068366</v>
      </c>
      <c r="BY15" s="130">
        <v>129.65955933000373</v>
      </c>
      <c r="BZ15" s="130">
        <v>135.72916822048379</v>
      </c>
      <c r="CA15" s="130">
        <v>141.802492443475</v>
      </c>
      <c r="CB15" s="130">
        <v>144.2496576196657</v>
      </c>
      <c r="CC15" s="130">
        <v>142.98283789681372</v>
      </c>
      <c r="CD15" s="130">
        <v>144.45997456738252</v>
      </c>
      <c r="CE15" s="265">
        <v>141.07918985351742</v>
      </c>
      <c r="CF15" s="265">
        <v>142.6906003290142</v>
      </c>
      <c r="CG15" s="265">
        <v>144.29542118971042</v>
      </c>
      <c r="CH15" s="286">
        <v>133.71865917253234</v>
      </c>
      <c r="CI15" s="286">
        <v>126.3994124076742</v>
      </c>
      <c r="CJ15" s="286">
        <v>130.83310745817457</v>
      </c>
    </row>
    <row r="16" spans="1:88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  <c r="BY16" s="43">
        <v>147.0979689103061</v>
      </c>
      <c r="BZ16" s="43">
        <v>147.01620710543656</v>
      </c>
      <c r="CA16" s="43">
        <v>147.01620710543656</v>
      </c>
      <c r="CB16" s="43">
        <v>147.01620710543656</v>
      </c>
      <c r="CC16" s="43">
        <v>147.01620710543656</v>
      </c>
      <c r="CD16" s="43">
        <v>147.01620710543656</v>
      </c>
      <c r="CE16" s="261">
        <v>147.01620710543656</v>
      </c>
      <c r="CF16" s="261">
        <v>147.01620710543656</v>
      </c>
      <c r="CG16" s="261">
        <v>147.01620710543656</v>
      </c>
      <c r="CH16" s="281">
        <v>141.2801475162928</v>
      </c>
      <c r="CI16" s="281">
        <v>142.75872969514717</v>
      </c>
      <c r="CJ16" s="281">
        <v>142.75872969514717</v>
      </c>
    </row>
    <row r="17" spans="1:88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  <c r="BY17" s="43">
        <v>122.47181996871115</v>
      </c>
      <c r="BZ17" s="43">
        <v>131.23270087047217</v>
      </c>
      <c r="CA17" s="43">
        <v>139.86521721689599</v>
      </c>
      <c r="CB17" s="43">
        <v>144.14136146656503</v>
      </c>
      <c r="CC17" s="43">
        <v>142.82963616671347</v>
      </c>
      <c r="CD17" s="43">
        <v>144.3619880460508</v>
      </c>
      <c r="CE17" s="261">
        <v>140.85402543222753</v>
      </c>
      <c r="CF17" s="261">
        <v>142.52246379718403</v>
      </c>
      <c r="CG17" s="261">
        <v>144.19090216214045</v>
      </c>
      <c r="CH17" s="281">
        <v>133.43154558947413</v>
      </c>
      <c r="CI17" s="281">
        <v>125.75434233222353</v>
      </c>
      <c r="CJ17" s="281">
        <v>130.32893417305146</v>
      </c>
    </row>
    <row r="18" spans="1:88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8">
        <v>119.63351979608636</v>
      </c>
      <c r="BE18" s="128">
        <v>119.62785898967046</v>
      </c>
      <c r="BF18" s="128">
        <v>119.62785898967046</v>
      </c>
      <c r="BG18" s="128">
        <v>119.62758964916047</v>
      </c>
      <c r="BH18" s="128">
        <v>119.62761549521605</v>
      </c>
      <c r="BI18" s="128">
        <v>119.62761549521605</v>
      </c>
      <c r="BJ18" s="128">
        <v>119.62963920908687</v>
      </c>
      <c r="BK18" s="128">
        <v>119.62946618305487</v>
      </c>
      <c r="BL18" s="128">
        <v>119.62946437297543</v>
      </c>
      <c r="BM18" s="128">
        <v>119.62946437297543</v>
      </c>
      <c r="BN18" s="128">
        <v>119.62946437297543</v>
      </c>
      <c r="BO18" s="128">
        <v>119.62946437297543</v>
      </c>
      <c r="BP18" s="128">
        <v>119.62946437297543</v>
      </c>
      <c r="BQ18" s="128">
        <v>119.62946437297543</v>
      </c>
      <c r="BR18" s="128">
        <v>119.62946437297543</v>
      </c>
      <c r="BS18" s="128">
        <v>120.32306402510602</v>
      </c>
      <c r="BT18" s="128">
        <v>120.32546501563104</v>
      </c>
      <c r="BU18" s="128">
        <v>120.32546501563104</v>
      </c>
      <c r="BV18" s="128">
        <v>120.47910214523993</v>
      </c>
      <c r="BW18" s="128">
        <v>120.75853762546951</v>
      </c>
      <c r="BX18" s="128">
        <v>120.78758717777656</v>
      </c>
      <c r="BY18" s="128">
        <v>120.78758717777656</v>
      </c>
      <c r="BZ18" s="128">
        <v>120.78758717777656</v>
      </c>
      <c r="CA18" s="128">
        <v>120.78758717777656</v>
      </c>
      <c r="CB18" s="128">
        <v>120.46693089983876</v>
      </c>
      <c r="CC18" s="128">
        <v>127.47271461361753</v>
      </c>
      <c r="CD18" s="128">
        <v>127.48330263380947</v>
      </c>
      <c r="CE18" s="264">
        <v>120.47288359047987</v>
      </c>
      <c r="CF18" s="264">
        <v>127.47271461361753</v>
      </c>
      <c r="CG18" s="264">
        <v>127.48330263380947</v>
      </c>
      <c r="CH18" s="285">
        <v>127.48352902779155</v>
      </c>
      <c r="CI18" s="285">
        <v>127.48375430696997</v>
      </c>
      <c r="CJ18" s="285">
        <v>127.48397957788352</v>
      </c>
    </row>
    <row r="19" spans="1:88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30">
        <v>119.63351979608636</v>
      </c>
      <c r="BE19" s="130">
        <v>119.62785898967046</v>
      </c>
      <c r="BF19" s="130">
        <v>119.62785898967046</v>
      </c>
      <c r="BG19" s="130">
        <v>119.62758964916047</v>
      </c>
      <c r="BH19" s="130">
        <v>119.62761549521605</v>
      </c>
      <c r="BI19" s="130">
        <v>119.62761549521605</v>
      </c>
      <c r="BJ19" s="130">
        <v>119.62963920908687</v>
      </c>
      <c r="BK19" s="130">
        <v>119.62946618305487</v>
      </c>
      <c r="BL19" s="130">
        <v>119.62946437297543</v>
      </c>
      <c r="BM19" s="130">
        <v>119.62946437297543</v>
      </c>
      <c r="BN19" s="130">
        <v>119.62946437297543</v>
      </c>
      <c r="BO19" s="130">
        <v>119.62946437297543</v>
      </c>
      <c r="BP19" s="130">
        <v>119.62946437297543</v>
      </c>
      <c r="BQ19" s="130">
        <v>119.62946437297543</v>
      </c>
      <c r="BR19" s="130">
        <v>119.62946437297543</v>
      </c>
      <c r="BS19" s="130">
        <v>120.32306402510602</v>
      </c>
      <c r="BT19" s="130">
        <v>120.32546501563104</v>
      </c>
      <c r="BU19" s="130">
        <v>120.32546501563104</v>
      </c>
      <c r="BV19" s="130">
        <v>120.47910214523993</v>
      </c>
      <c r="BW19" s="130">
        <v>120.75853762546951</v>
      </c>
      <c r="BX19" s="130">
        <v>120.78758717777656</v>
      </c>
      <c r="BY19" s="130">
        <v>120.78758717777656</v>
      </c>
      <c r="BZ19" s="130">
        <v>120.78758717777656</v>
      </c>
      <c r="CA19" s="130">
        <v>120.78758717777656</v>
      </c>
      <c r="CB19" s="130">
        <v>120.46693089983876</v>
      </c>
      <c r="CC19" s="130">
        <v>127.47271461361753</v>
      </c>
      <c r="CD19" s="130">
        <v>127.48330263380947</v>
      </c>
      <c r="CE19" s="265">
        <v>120.47288359047987</v>
      </c>
      <c r="CF19" s="265">
        <v>127.47271461361753</v>
      </c>
      <c r="CG19" s="265">
        <v>127.48330263380947</v>
      </c>
      <c r="CH19" s="286">
        <v>127.48352902779155</v>
      </c>
      <c r="CI19" s="286">
        <v>127.48375430696997</v>
      </c>
      <c r="CJ19" s="286">
        <v>127.48397957788352</v>
      </c>
    </row>
    <row r="20" spans="1:88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  <c r="BY20" s="43">
        <v>98.25955551201592</v>
      </c>
      <c r="BZ20" s="43">
        <v>98.25955551201592</v>
      </c>
      <c r="CA20" s="43">
        <v>98.25955551201592</v>
      </c>
      <c r="CB20" s="43">
        <v>98.25955551201592</v>
      </c>
      <c r="CC20" s="43">
        <v>102.29630961565665</v>
      </c>
      <c r="CD20" s="43">
        <v>102.29630961565665</v>
      </c>
      <c r="CE20" s="261">
        <v>98.25955551201592</v>
      </c>
      <c r="CF20" s="261">
        <v>102.29630961565665</v>
      </c>
      <c r="CG20" s="261">
        <v>102.29630961565665</v>
      </c>
      <c r="CH20" s="281">
        <v>102.29690010764641</v>
      </c>
      <c r="CI20" s="281">
        <v>102.29749058016296</v>
      </c>
      <c r="CJ20" s="281">
        <v>102.29808103320768</v>
      </c>
    </row>
    <row r="21" spans="1:88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  <c r="BY21" s="43">
        <v>120.73209014653995</v>
      </c>
      <c r="BZ21" s="43">
        <v>120.73209014653995</v>
      </c>
      <c r="CA21" s="43">
        <v>120.73209014653995</v>
      </c>
      <c r="CB21" s="43">
        <v>120.73209014653995</v>
      </c>
      <c r="CC21" s="43">
        <v>127.60192166486912</v>
      </c>
      <c r="CD21" s="43">
        <v>127.60192166486912</v>
      </c>
      <c r="CE21" s="261">
        <v>120.73209014653995</v>
      </c>
      <c r="CF21" s="261">
        <v>127.60192166486912</v>
      </c>
      <c r="CG21" s="261">
        <v>127.60192166486912</v>
      </c>
      <c r="CH21" s="281">
        <v>127.60214934605412</v>
      </c>
      <c r="CI21" s="281">
        <v>127.60237701882266</v>
      </c>
      <c r="CJ21" s="281">
        <v>127.6026046831755</v>
      </c>
    </row>
    <row r="22" spans="1:88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  <c r="BY22" s="43">
        <v>133.07983279046945</v>
      </c>
      <c r="BZ22" s="43">
        <v>133.07983279046945</v>
      </c>
      <c r="CA22" s="43">
        <v>133.07983279046945</v>
      </c>
      <c r="CB22" s="43">
        <v>117.91621231582157</v>
      </c>
      <c r="CC22" s="43">
        <v>133.07983279046945</v>
      </c>
      <c r="CD22" s="43">
        <v>133.07983279046945</v>
      </c>
      <c r="CE22" s="261">
        <v>117.91621231582157</v>
      </c>
      <c r="CF22" s="261">
        <v>133.07983279046945</v>
      </c>
      <c r="CG22" s="261">
        <v>133.07983279046945</v>
      </c>
      <c r="CH22" s="281">
        <v>133.07983279046945</v>
      </c>
      <c r="CI22" s="281">
        <v>133.07983279046945</v>
      </c>
      <c r="CJ22" s="281">
        <v>133.07983279046945</v>
      </c>
    </row>
    <row r="23" spans="1:88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8">
        <v>107.92280755765478</v>
      </c>
      <c r="BE23" s="128">
        <v>107.92280755765478</v>
      </c>
      <c r="BF23" s="128">
        <v>107.92280755765478</v>
      </c>
      <c r="BG23" s="128">
        <v>107.92280755765478</v>
      </c>
      <c r="BH23" s="128">
        <v>107.92280755765478</v>
      </c>
      <c r="BI23" s="128">
        <v>107.92280755765478</v>
      </c>
      <c r="BJ23" s="128">
        <v>107.92280755765478</v>
      </c>
      <c r="BK23" s="128">
        <v>107.92280755765478</v>
      </c>
      <c r="BL23" s="128">
        <v>107.92280755765478</v>
      </c>
      <c r="BM23" s="128">
        <v>107.92280755765478</v>
      </c>
      <c r="BN23" s="128">
        <v>107.92280755765478</v>
      </c>
      <c r="BO23" s="128">
        <v>107.92280755765478</v>
      </c>
      <c r="BP23" s="128">
        <v>107.92280755765478</v>
      </c>
      <c r="BQ23" s="128">
        <v>107.92280755765478</v>
      </c>
      <c r="BR23" s="128">
        <v>107.92280755765478</v>
      </c>
      <c r="BS23" s="128">
        <v>107.92280755765478</v>
      </c>
      <c r="BT23" s="128">
        <v>107.92280755765478</v>
      </c>
      <c r="BU23" s="128">
        <v>107.92280755765478</v>
      </c>
      <c r="BV23" s="128">
        <v>99.99999999999999</v>
      </c>
      <c r="BW23" s="128">
        <v>100</v>
      </c>
      <c r="BX23" s="128">
        <v>100</v>
      </c>
      <c r="BY23" s="128">
        <v>107.92280755765478</v>
      </c>
      <c r="BZ23" s="128">
        <v>107.92280755765478</v>
      </c>
      <c r="CA23" s="128">
        <v>107.92280755765478</v>
      </c>
      <c r="CB23" s="128">
        <v>99.99999999999999</v>
      </c>
      <c r="CC23" s="128">
        <v>100</v>
      </c>
      <c r="CD23" s="128">
        <v>100</v>
      </c>
      <c r="CE23" s="264">
        <v>100</v>
      </c>
      <c r="CF23" s="264">
        <v>100</v>
      </c>
      <c r="CG23" s="264">
        <v>100</v>
      </c>
      <c r="CH23" s="285">
        <v>100</v>
      </c>
      <c r="CI23" s="285">
        <v>100</v>
      </c>
      <c r="CJ23" s="285">
        <v>100</v>
      </c>
    </row>
    <row r="24" spans="1:88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30">
        <v>107.92280755765478</v>
      </c>
      <c r="BE24" s="130">
        <v>107.92280755765478</v>
      </c>
      <c r="BF24" s="130">
        <v>107.92280755765478</v>
      </c>
      <c r="BG24" s="130">
        <v>107.92280755765478</v>
      </c>
      <c r="BH24" s="130">
        <v>107.92280755765478</v>
      </c>
      <c r="BI24" s="130">
        <v>107.92280755765478</v>
      </c>
      <c r="BJ24" s="130">
        <v>107.92280755765478</v>
      </c>
      <c r="BK24" s="130">
        <v>107.92280755765478</v>
      </c>
      <c r="BL24" s="130">
        <v>107.92280755765478</v>
      </c>
      <c r="BM24" s="130">
        <v>107.92280755765478</v>
      </c>
      <c r="BN24" s="130">
        <v>107.92280755765478</v>
      </c>
      <c r="BO24" s="130">
        <v>107.92280755765478</v>
      </c>
      <c r="BP24" s="130">
        <v>107.92280755765478</v>
      </c>
      <c r="BQ24" s="130">
        <v>107.92280755765478</v>
      </c>
      <c r="BR24" s="130">
        <v>107.92280755765478</v>
      </c>
      <c r="BS24" s="130">
        <v>107.92280755765478</v>
      </c>
      <c r="BT24" s="130">
        <v>107.92280755765478</v>
      </c>
      <c r="BU24" s="130">
        <v>107.92280755765478</v>
      </c>
      <c r="BV24" s="130">
        <v>99.99999999999999</v>
      </c>
      <c r="BW24" s="130">
        <v>100</v>
      </c>
      <c r="BX24" s="130">
        <v>100</v>
      </c>
      <c r="BY24" s="130">
        <v>107.92280755765478</v>
      </c>
      <c r="BZ24" s="130">
        <v>107.92280755765478</v>
      </c>
      <c r="CA24" s="130">
        <v>107.92280755765478</v>
      </c>
      <c r="CB24" s="130">
        <v>99.99999999999999</v>
      </c>
      <c r="CC24" s="130">
        <v>100</v>
      </c>
      <c r="CD24" s="130">
        <v>100</v>
      </c>
      <c r="CE24" s="265">
        <v>100</v>
      </c>
      <c r="CF24" s="265">
        <v>100</v>
      </c>
      <c r="CG24" s="265">
        <v>100</v>
      </c>
      <c r="CH24" s="286">
        <v>100</v>
      </c>
      <c r="CI24" s="286">
        <v>100</v>
      </c>
      <c r="CJ24" s="286">
        <v>100</v>
      </c>
    </row>
    <row r="25" spans="1:88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  <c r="BY25" s="43">
        <v>107.92280755765478</v>
      </c>
      <c r="BZ25" s="43">
        <v>107.92280755765478</v>
      </c>
      <c r="CA25" s="43">
        <v>107.92280755765478</v>
      </c>
      <c r="CB25" s="43">
        <v>99.99999999999999</v>
      </c>
      <c r="CC25" s="43">
        <v>100</v>
      </c>
      <c r="CD25" s="43">
        <v>100</v>
      </c>
      <c r="CE25" s="261">
        <v>100</v>
      </c>
      <c r="CF25" s="261">
        <v>100</v>
      </c>
      <c r="CG25" s="261">
        <v>100</v>
      </c>
      <c r="CH25" s="281">
        <v>100</v>
      </c>
      <c r="CI25" s="281">
        <v>100</v>
      </c>
      <c r="CJ25" s="281">
        <v>100</v>
      </c>
    </row>
    <row r="26" spans="1:88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8">
        <v>73.62056470362087</v>
      </c>
      <c r="BE26" s="128">
        <v>73.62056470362087</v>
      </c>
      <c r="BF26" s="128">
        <v>73.62056470362087</v>
      </c>
      <c r="BG26" s="128">
        <v>73.62056470362087</v>
      </c>
      <c r="BH26" s="128">
        <v>73.62056470362087</v>
      </c>
      <c r="BI26" s="128">
        <v>73.62056470362087</v>
      </c>
      <c r="BJ26" s="128">
        <v>73.62056470362087</v>
      </c>
      <c r="BK26" s="128">
        <v>73.62056470362087</v>
      </c>
      <c r="BL26" s="128">
        <v>73.62056470362087</v>
      </c>
      <c r="BM26" s="128">
        <v>73.62056470362087</v>
      </c>
      <c r="BN26" s="128">
        <v>73.62056470362087</v>
      </c>
      <c r="BO26" s="128">
        <v>73.62056470362087</v>
      </c>
      <c r="BP26" s="128">
        <v>73.62056470362087</v>
      </c>
      <c r="BQ26" s="128">
        <v>73.62056470362087</v>
      </c>
      <c r="BR26" s="128">
        <v>73.62056470362087</v>
      </c>
      <c r="BS26" s="128">
        <v>73.62056470362087</v>
      </c>
      <c r="BT26" s="128">
        <v>73.62056470362087</v>
      </c>
      <c r="BU26" s="128">
        <v>73.62056470362087</v>
      </c>
      <c r="BV26" s="128">
        <v>73.62056470362087</v>
      </c>
      <c r="BW26" s="128">
        <v>73.62056470362087</v>
      </c>
      <c r="BX26" s="128">
        <v>73.62056470362087</v>
      </c>
      <c r="BY26" s="128">
        <v>73.62056470362087</v>
      </c>
      <c r="BZ26" s="128">
        <v>73.62056470362087</v>
      </c>
      <c r="CA26" s="128">
        <v>73.62056470362087</v>
      </c>
      <c r="CB26" s="128">
        <v>73.62056470362087</v>
      </c>
      <c r="CC26" s="128">
        <v>73.62056470362087</v>
      </c>
      <c r="CD26" s="128">
        <v>73.62056470362087</v>
      </c>
      <c r="CE26" s="264">
        <v>77.3190534151665</v>
      </c>
      <c r="CF26" s="264">
        <v>77.3190534151665</v>
      </c>
      <c r="CG26" s="264">
        <v>77.3190534151665</v>
      </c>
      <c r="CH26" s="285">
        <v>77.3190534151665</v>
      </c>
      <c r="CI26" s="285">
        <v>77.3190534151665</v>
      </c>
      <c r="CJ26" s="285">
        <v>77.3190534151665</v>
      </c>
    </row>
    <row r="27" spans="1:88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30">
        <v>73.62056470362087</v>
      </c>
      <c r="BE27" s="130">
        <v>73.62056470362087</v>
      </c>
      <c r="BF27" s="130">
        <v>73.62056470362087</v>
      </c>
      <c r="BG27" s="130">
        <v>73.62056470362087</v>
      </c>
      <c r="BH27" s="130">
        <v>73.62056470362087</v>
      </c>
      <c r="BI27" s="130">
        <v>73.62056470362087</v>
      </c>
      <c r="BJ27" s="130">
        <v>73.62056470362087</v>
      </c>
      <c r="BK27" s="130">
        <v>73.62056470362087</v>
      </c>
      <c r="BL27" s="130">
        <v>73.62056470362087</v>
      </c>
      <c r="BM27" s="130">
        <v>73.62056470362087</v>
      </c>
      <c r="BN27" s="130">
        <v>73.62056470362087</v>
      </c>
      <c r="BO27" s="130">
        <v>73.62056470362087</v>
      </c>
      <c r="BP27" s="130">
        <v>73.62056470362087</v>
      </c>
      <c r="BQ27" s="130">
        <v>73.62056470362087</v>
      </c>
      <c r="BR27" s="130">
        <v>73.62056470362087</v>
      </c>
      <c r="BS27" s="130">
        <v>73.62056470362087</v>
      </c>
      <c r="BT27" s="130">
        <v>73.62056470362087</v>
      </c>
      <c r="BU27" s="130">
        <v>73.62056470362087</v>
      </c>
      <c r="BV27" s="130">
        <v>73.62056470362087</v>
      </c>
      <c r="BW27" s="130">
        <v>73.62056470362087</v>
      </c>
      <c r="BX27" s="130">
        <v>73.62056470362087</v>
      </c>
      <c r="BY27" s="130">
        <v>73.62056470362087</v>
      </c>
      <c r="BZ27" s="130">
        <v>73.62056470362087</v>
      </c>
      <c r="CA27" s="130">
        <v>73.62056470362087</v>
      </c>
      <c r="CB27" s="130">
        <v>73.62056470362087</v>
      </c>
      <c r="CC27" s="130">
        <v>73.62056470362087</v>
      </c>
      <c r="CD27" s="130">
        <v>73.62056470362087</v>
      </c>
      <c r="CE27" s="265">
        <v>77.3190534151665</v>
      </c>
      <c r="CF27" s="265">
        <v>77.3190534151665</v>
      </c>
      <c r="CG27" s="265">
        <v>77.3190534151665</v>
      </c>
      <c r="CH27" s="286">
        <v>77.3190534151665</v>
      </c>
      <c r="CI27" s="286">
        <v>77.3190534151665</v>
      </c>
      <c r="CJ27" s="286">
        <v>77.3190534151665</v>
      </c>
    </row>
    <row r="28" spans="1:88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  <c r="BY28" s="43">
        <v>73.62056470362087</v>
      </c>
      <c r="BZ28" s="43">
        <v>73.62056470362087</v>
      </c>
      <c r="CA28" s="43">
        <v>73.62056470362087</v>
      </c>
      <c r="CB28" s="43">
        <v>73.62056470362087</v>
      </c>
      <c r="CC28" s="43">
        <v>73.62056470362087</v>
      </c>
      <c r="CD28" s="43">
        <v>73.62056470362087</v>
      </c>
      <c r="CE28" s="261">
        <v>77.3190534151665</v>
      </c>
      <c r="CF28" s="261">
        <v>77.3190534151665</v>
      </c>
      <c r="CG28" s="261">
        <v>77.3190534151665</v>
      </c>
      <c r="CH28" s="281">
        <v>77.3190534151665</v>
      </c>
      <c r="CI28" s="281">
        <v>77.3190534151665</v>
      </c>
      <c r="CJ28" s="281">
        <v>77.3190534151665</v>
      </c>
    </row>
    <row r="29" spans="1:88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8">
        <v>78.18783597959136</v>
      </c>
      <c r="BE29" s="128">
        <v>78.18783597959136</v>
      </c>
      <c r="BF29" s="128">
        <v>78.18783597959136</v>
      </c>
      <c r="BG29" s="128">
        <v>78.18783597959136</v>
      </c>
      <c r="BH29" s="128">
        <v>78.18783597959136</v>
      </c>
      <c r="BI29" s="128">
        <v>78.18783597959136</v>
      </c>
      <c r="BJ29" s="128">
        <v>78.18783597959136</v>
      </c>
      <c r="BK29" s="128">
        <v>78.18783597959136</v>
      </c>
      <c r="BL29" s="128">
        <v>78.18783597959136</v>
      </c>
      <c r="BM29" s="128">
        <v>78.18783597959136</v>
      </c>
      <c r="BN29" s="128">
        <v>78.18783597959136</v>
      </c>
      <c r="BO29" s="128">
        <v>78.18783597959136</v>
      </c>
      <c r="BP29" s="128">
        <v>78.18783597959136</v>
      </c>
      <c r="BQ29" s="128">
        <v>78.18783597959136</v>
      </c>
      <c r="BR29" s="128">
        <v>78.18783597959136</v>
      </c>
      <c r="BS29" s="128">
        <v>78.18783597959136</v>
      </c>
      <c r="BT29" s="128">
        <v>78.18783597959136</v>
      </c>
      <c r="BU29" s="128">
        <v>78.18783597959136</v>
      </c>
      <c r="BV29" s="128">
        <v>78.18783597959136</v>
      </c>
      <c r="BW29" s="128">
        <v>78.18783597959136</v>
      </c>
      <c r="BX29" s="128">
        <v>78.18783597959136</v>
      </c>
      <c r="BY29" s="128">
        <v>78.18783597959136</v>
      </c>
      <c r="BZ29" s="128">
        <v>78.18783597959136</v>
      </c>
      <c r="CA29" s="128">
        <v>78.18783597959136</v>
      </c>
      <c r="CB29" s="128">
        <v>78.18783597959136</v>
      </c>
      <c r="CC29" s="128">
        <v>78.18783597959136</v>
      </c>
      <c r="CD29" s="128">
        <v>78.18783597959136</v>
      </c>
      <c r="CE29" s="264">
        <v>82.19628037300009</v>
      </c>
      <c r="CF29" s="264">
        <v>82.19628037300009</v>
      </c>
      <c r="CG29" s="264">
        <v>82.19628037300009</v>
      </c>
      <c r="CH29" s="285">
        <v>82.19628037300009</v>
      </c>
      <c r="CI29" s="285">
        <v>82.19628037300009</v>
      </c>
      <c r="CJ29" s="285">
        <v>82.19628037300009</v>
      </c>
    </row>
    <row r="30" spans="1:88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30">
        <v>78.18783597959136</v>
      </c>
      <c r="BE30" s="130">
        <v>78.18783597959136</v>
      </c>
      <c r="BF30" s="130">
        <v>78.18783597959136</v>
      </c>
      <c r="BG30" s="130">
        <v>78.18783597959136</v>
      </c>
      <c r="BH30" s="130">
        <v>78.18783597959136</v>
      </c>
      <c r="BI30" s="130">
        <v>78.18783597959136</v>
      </c>
      <c r="BJ30" s="130">
        <v>78.18783597959136</v>
      </c>
      <c r="BK30" s="130">
        <v>78.18783597959136</v>
      </c>
      <c r="BL30" s="130">
        <v>78.18783597959136</v>
      </c>
      <c r="BM30" s="130">
        <v>78.18783597959136</v>
      </c>
      <c r="BN30" s="130">
        <v>78.18783597959136</v>
      </c>
      <c r="BO30" s="130">
        <v>78.18783597959136</v>
      </c>
      <c r="BP30" s="130">
        <v>78.18783597959136</v>
      </c>
      <c r="BQ30" s="130">
        <v>78.18783597959136</v>
      </c>
      <c r="BR30" s="130">
        <v>78.18783597959136</v>
      </c>
      <c r="BS30" s="130">
        <v>78.18783597959136</v>
      </c>
      <c r="BT30" s="130">
        <v>78.18783597959136</v>
      </c>
      <c r="BU30" s="130">
        <v>78.18783597959136</v>
      </c>
      <c r="BV30" s="130">
        <v>78.18783597959136</v>
      </c>
      <c r="BW30" s="130">
        <v>78.18783597959136</v>
      </c>
      <c r="BX30" s="130">
        <v>78.18783597959136</v>
      </c>
      <c r="BY30" s="130">
        <v>78.18783597959136</v>
      </c>
      <c r="BZ30" s="130">
        <v>78.18783597959136</v>
      </c>
      <c r="CA30" s="130">
        <v>78.18783597959136</v>
      </c>
      <c r="CB30" s="130">
        <v>78.18783597959136</v>
      </c>
      <c r="CC30" s="130">
        <v>78.18783597959136</v>
      </c>
      <c r="CD30" s="130">
        <v>78.18783597959136</v>
      </c>
      <c r="CE30" s="265">
        <v>82.19628037300009</v>
      </c>
      <c r="CF30" s="265">
        <v>82.19628037300009</v>
      </c>
      <c r="CG30" s="265">
        <v>82.19628037300009</v>
      </c>
      <c r="CH30" s="286">
        <v>82.19628037300009</v>
      </c>
      <c r="CI30" s="286">
        <v>82.19628037300009</v>
      </c>
      <c r="CJ30" s="286">
        <v>82.19628037300009</v>
      </c>
    </row>
    <row r="31" spans="1:88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  <c r="BY31" s="43">
        <v>78.18783597959136</v>
      </c>
      <c r="BZ31" s="43">
        <v>78.18783597959136</v>
      </c>
      <c r="CA31" s="43">
        <v>78.18783597959136</v>
      </c>
      <c r="CB31" s="43">
        <v>78.18783597959136</v>
      </c>
      <c r="CC31" s="43">
        <v>78.18783597959136</v>
      </c>
      <c r="CD31" s="43">
        <v>78.18783597959136</v>
      </c>
      <c r="CE31" s="261">
        <v>82.19628037300009</v>
      </c>
      <c r="CF31" s="261">
        <v>82.19628037300009</v>
      </c>
      <c r="CG31" s="261">
        <v>82.19628037300009</v>
      </c>
      <c r="CH31" s="281">
        <v>82.19628037300009</v>
      </c>
      <c r="CI31" s="281">
        <v>82.19628037300009</v>
      </c>
      <c r="CJ31" s="281">
        <v>82.19628037300009</v>
      </c>
    </row>
    <row r="32" spans="1:88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8">
        <v>111.51210735944153</v>
      </c>
      <c r="BE32" s="128">
        <v>111.51210735944153</v>
      </c>
      <c r="BF32" s="128">
        <v>111.51210735944153</v>
      </c>
      <c r="BG32" s="128">
        <v>111.51210735944153</v>
      </c>
      <c r="BH32" s="128">
        <v>111.51210735944153</v>
      </c>
      <c r="BI32" s="128">
        <v>111.51210735944153</v>
      </c>
      <c r="BJ32" s="128">
        <v>111.51210735944153</v>
      </c>
      <c r="BK32" s="128">
        <v>111.51210735944153</v>
      </c>
      <c r="BL32" s="128">
        <v>111.51210735944153</v>
      </c>
      <c r="BM32" s="128">
        <v>111.51210735944153</v>
      </c>
      <c r="BN32" s="128">
        <v>111.51210735944153</v>
      </c>
      <c r="BO32" s="128">
        <v>111.51210735944153</v>
      </c>
      <c r="BP32" s="128">
        <v>111.51210735944153</v>
      </c>
      <c r="BQ32" s="128">
        <v>111.51210735944153</v>
      </c>
      <c r="BR32" s="128">
        <v>111.51210735944153</v>
      </c>
      <c r="BS32" s="128">
        <v>111.51210735944153</v>
      </c>
      <c r="BT32" s="128">
        <v>111.51210735944153</v>
      </c>
      <c r="BU32" s="128">
        <v>111.51210735944153</v>
      </c>
      <c r="BV32" s="128">
        <v>111.51210735944153</v>
      </c>
      <c r="BW32" s="128">
        <v>111.51210735944153</v>
      </c>
      <c r="BX32" s="128">
        <v>111.51210735944153</v>
      </c>
      <c r="BY32" s="128">
        <v>111.51210735944153</v>
      </c>
      <c r="BZ32" s="128">
        <v>111.51210735944153</v>
      </c>
      <c r="CA32" s="128">
        <v>111.51210735944153</v>
      </c>
      <c r="CB32" s="128">
        <v>111.51210735944153</v>
      </c>
      <c r="CC32" s="128">
        <v>111.51210735944153</v>
      </c>
      <c r="CD32" s="128">
        <v>111.51210735944153</v>
      </c>
      <c r="CE32" s="264">
        <v>111.51210735944153</v>
      </c>
      <c r="CF32" s="264">
        <v>111.51210735944153</v>
      </c>
      <c r="CG32" s="264">
        <v>111.51210735944153</v>
      </c>
      <c r="CH32" s="285">
        <v>111.51210735944153</v>
      </c>
      <c r="CI32" s="285">
        <v>111.51210735944153</v>
      </c>
      <c r="CJ32" s="285">
        <v>111.51210735944153</v>
      </c>
    </row>
    <row r="33" spans="1:88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30">
        <v>111.51210735944153</v>
      </c>
      <c r="BE33" s="130">
        <v>111.51210735944153</v>
      </c>
      <c r="BF33" s="130">
        <v>111.51210735944153</v>
      </c>
      <c r="BG33" s="130">
        <v>111.51210735944153</v>
      </c>
      <c r="BH33" s="130">
        <v>111.51210735944153</v>
      </c>
      <c r="BI33" s="130">
        <v>111.51210735944153</v>
      </c>
      <c r="BJ33" s="130">
        <v>111.51210735944153</v>
      </c>
      <c r="BK33" s="130">
        <v>111.51210735944153</v>
      </c>
      <c r="BL33" s="130">
        <v>111.51210735944153</v>
      </c>
      <c r="BM33" s="130">
        <v>111.51210735944153</v>
      </c>
      <c r="BN33" s="130">
        <v>111.51210735944153</v>
      </c>
      <c r="BO33" s="130">
        <v>111.51210735944153</v>
      </c>
      <c r="BP33" s="130">
        <v>111.51210735944153</v>
      </c>
      <c r="BQ33" s="130">
        <v>111.51210735944153</v>
      </c>
      <c r="BR33" s="130">
        <v>111.51210735944153</v>
      </c>
      <c r="BS33" s="130">
        <v>111.51210735944153</v>
      </c>
      <c r="BT33" s="130">
        <v>111.51210735944153</v>
      </c>
      <c r="BU33" s="130">
        <v>111.51210735944153</v>
      </c>
      <c r="BV33" s="130">
        <v>111.51210735944153</v>
      </c>
      <c r="BW33" s="130">
        <v>111.51210735944153</v>
      </c>
      <c r="BX33" s="130">
        <v>111.51210735944153</v>
      </c>
      <c r="BY33" s="130">
        <v>111.51210735944153</v>
      </c>
      <c r="BZ33" s="130">
        <v>111.51210735944153</v>
      </c>
      <c r="CA33" s="130">
        <v>111.51210735944153</v>
      </c>
      <c r="CB33" s="130">
        <v>111.51210735944153</v>
      </c>
      <c r="CC33" s="130">
        <v>111.51210735944153</v>
      </c>
      <c r="CD33" s="130">
        <v>111.51210735944153</v>
      </c>
      <c r="CE33" s="265">
        <v>111.51210735944153</v>
      </c>
      <c r="CF33" s="265">
        <v>111.51210735944153</v>
      </c>
      <c r="CG33" s="265">
        <v>111.51210735944153</v>
      </c>
      <c r="CH33" s="286">
        <v>111.51210735944153</v>
      </c>
      <c r="CI33" s="286">
        <v>111.51210735944153</v>
      </c>
      <c r="CJ33" s="286">
        <v>111.51210735944153</v>
      </c>
    </row>
    <row r="34" spans="1:88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  <c r="BY34" s="43">
        <v>111.51210735944153</v>
      </c>
      <c r="BZ34" s="43">
        <v>111.51210735944153</v>
      </c>
      <c r="CA34" s="43">
        <v>111.51210735944153</v>
      </c>
      <c r="CB34" s="43">
        <v>111.51210735944153</v>
      </c>
      <c r="CC34" s="43">
        <v>111.51210735944153</v>
      </c>
      <c r="CD34" s="43">
        <v>111.51210735944153</v>
      </c>
      <c r="CE34" s="261">
        <v>111.51210735944153</v>
      </c>
      <c r="CF34" s="261">
        <v>111.51210735944153</v>
      </c>
      <c r="CG34" s="261">
        <v>111.51210735944153</v>
      </c>
      <c r="CH34" s="281">
        <v>111.51210735944153</v>
      </c>
      <c r="CI34" s="281">
        <v>111.51210735944153</v>
      </c>
      <c r="CJ34" s="281">
        <v>111.51210735944153</v>
      </c>
    </row>
    <row r="35" spans="1:88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8">
        <v>99.00507930766028</v>
      </c>
      <c r="BE35" s="128">
        <v>99.00507930766028</v>
      </c>
      <c r="BF35" s="128">
        <v>99.00507930766028</v>
      </c>
      <c r="BG35" s="128">
        <v>97.10199578988357</v>
      </c>
      <c r="BH35" s="128">
        <v>97.10199578988357</v>
      </c>
      <c r="BI35" s="128">
        <v>97.10199578988357</v>
      </c>
      <c r="BJ35" s="128">
        <v>104.30225822647176</v>
      </c>
      <c r="BK35" s="128">
        <v>104.30225822647176</v>
      </c>
      <c r="BL35" s="128">
        <v>104.30225822647176</v>
      </c>
      <c r="BM35" s="128">
        <v>104.30225822647176</v>
      </c>
      <c r="BN35" s="128">
        <v>104.30225822647176</v>
      </c>
      <c r="BO35" s="128">
        <v>104.30225822647176</v>
      </c>
      <c r="BP35" s="128">
        <v>104.30225822647176</v>
      </c>
      <c r="BQ35" s="128">
        <v>104.30225822647176</v>
      </c>
      <c r="BR35" s="128">
        <v>104.30225822647176</v>
      </c>
      <c r="BS35" s="128">
        <v>107.6389539070328</v>
      </c>
      <c r="BT35" s="128">
        <v>107.6389539070328</v>
      </c>
      <c r="BU35" s="128">
        <v>107.6389539070328</v>
      </c>
      <c r="BV35" s="128">
        <v>105.32152086271257</v>
      </c>
      <c r="BW35" s="128">
        <v>105.32152086271257</v>
      </c>
      <c r="BX35" s="128">
        <v>105.32152086271257</v>
      </c>
      <c r="BY35" s="128">
        <v>105.32152086271257</v>
      </c>
      <c r="BZ35" s="128">
        <v>105.32152086271257</v>
      </c>
      <c r="CA35" s="128">
        <v>105.32152086271257</v>
      </c>
      <c r="CB35" s="128">
        <v>105.32152086271257</v>
      </c>
      <c r="CC35" s="128">
        <v>105.32152086271257</v>
      </c>
      <c r="CD35" s="128">
        <v>105.32152086271257</v>
      </c>
      <c r="CE35" s="264">
        <v>105.32152086271257</v>
      </c>
      <c r="CF35" s="264">
        <v>105.32152086271257</v>
      </c>
      <c r="CG35" s="264">
        <v>105.32152086271257</v>
      </c>
      <c r="CH35" s="285">
        <v>106.83795037546835</v>
      </c>
      <c r="CI35" s="285">
        <v>106.83795037546835</v>
      </c>
      <c r="CJ35" s="285">
        <v>106.83795037546835</v>
      </c>
    </row>
    <row r="36" spans="1:88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30">
        <v>99.00507930766028</v>
      </c>
      <c r="BE36" s="130">
        <v>99.00507930766028</v>
      </c>
      <c r="BF36" s="130">
        <v>99.00507930766028</v>
      </c>
      <c r="BG36" s="130">
        <v>97.10199578988357</v>
      </c>
      <c r="BH36" s="130">
        <v>97.10199578988357</v>
      </c>
      <c r="BI36" s="130">
        <v>97.10199578988357</v>
      </c>
      <c r="BJ36" s="130">
        <v>104.30225822647176</v>
      </c>
      <c r="BK36" s="130">
        <v>104.30225822647176</v>
      </c>
      <c r="BL36" s="130">
        <v>104.30225822647176</v>
      </c>
      <c r="BM36" s="130">
        <v>104.30225822647176</v>
      </c>
      <c r="BN36" s="130">
        <v>104.30225822647176</v>
      </c>
      <c r="BO36" s="130">
        <v>104.30225822647176</v>
      </c>
      <c r="BP36" s="130">
        <v>104.30225822647176</v>
      </c>
      <c r="BQ36" s="130">
        <v>104.30225822647176</v>
      </c>
      <c r="BR36" s="130">
        <v>104.30225822647176</v>
      </c>
      <c r="BS36" s="130">
        <v>107.6389539070328</v>
      </c>
      <c r="BT36" s="130">
        <v>107.6389539070328</v>
      </c>
      <c r="BU36" s="130">
        <v>107.6389539070328</v>
      </c>
      <c r="BV36" s="130">
        <v>105.32152086271257</v>
      </c>
      <c r="BW36" s="130">
        <v>105.32152086271257</v>
      </c>
      <c r="BX36" s="130">
        <v>105.32152086271257</v>
      </c>
      <c r="BY36" s="130">
        <v>105.32152086271257</v>
      </c>
      <c r="BZ36" s="130">
        <v>105.32152086271257</v>
      </c>
      <c r="CA36" s="130">
        <v>105.32152086271257</v>
      </c>
      <c r="CB36" s="130">
        <v>105.32152086271257</v>
      </c>
      <c r="CC36" s="130">
        <v>105.32152086271257</v>
      </c>
      <c r="CD36" s="130">
        <v>105.32152086271257</v>
      </c>
      <c r="CE36" s="265">
        <v>105.32152086271257</v>
      </c>
      <c r="CF36" s="265">
        <v>105.32152086271257</v>
      </c>
      <c r="CG36" s="265">
        <v>105.32152086271257</v>
      </c>
      <c r="CH36" s="286">
        <v>106.83795037546835</v>
      </c>
      <c r="CI36" s="286">
        <v>106.83795037546835</v>
      </c>
      <c r="CJ36" s="286">
        <v>106.83795037546835</v>
      </c>
    </row>
    <row r="37" spans="1:88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  <c r="BY37" s="43">
        <v>105.32152086271257</v>
      </c>
      <c r="BZ37" s="43">
        <v>105.32152086271257</v>
      </c>
      <c r="CA37" s="43">
        <v>105.32152086271257</v>
      </c>
      <c r="CB37" s="43">
        <v>105.32152086271257</v>
      </c>
      <c r="CC37" s="43">
        <v>105.32152086271257</v>
      </c>
      <c r="CD37" s="43">
        <v>105.32152086271257</v>
      </c>
      <c r="CE37" s="261">
        <v>105.32152086271257</v>
      </c>
      <c r="CF37" s="261">
        <v>105.32152086271257</v>
      </c>
      <c r="CG37" s="261">
        <v>105.32152086271257</v>
      </c>
      <c r="CH37" s="281">
        <v>106.83795037546835</v>
      </c>
      <c r="CI37" s="281">
        <v>106.83795037546835</v>
      </c>
      <c r="CJ37" s="281">
        <v>106.83795037546835</v>
      </c>
    </row>
    <row r="38" spans="1:88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8">
        <v>103.50576323311577</v>
      </c>
      <c r="BE38" s="128">
        <v>103.50576323311577</v>
      </c>
      <c r="BF38" s="128">
        <v>103.50576323311577</v>
      </c>
      <c r="BG38" s="128">
        <v>103.14714705078516</v>
      </c>
      <c r="BH38" s="128">
        <v>103.14714705078516</v>
      </c>
      <c r="BI38" s="128">
        <v>103.14714705078516</v>
      </c>
      <c r="BJ38" s="128">
        <v>104.97588797819901</v>
      </c>
      <c r="BK38" s="128">
        <v>104.74897906315881</v>
      </c>
      <c r="BL38" s="128">
        <v>104.36956869201603</v>
      </c>
      <c r="BM38" s="128">
        <v>106.26051900210247</v>
      </c>
      <c r="BN38" s="128">
        <v>106.67606417053148</v>
      </c>
      <c r="BO38" s="128">
        <v>107.16304261090588</v>
      </c>
      <c r="BP38" s="128">
        <v>106.39777964868442</v>
      </c>
      <c r="BQ38" s="128">
        <v>106.39777964868442</v>
      </c>
      <c r="BR38" s="128">
        <v>106.5367252395972</v>
      </c>
      <c r="BS38" s="128">
        <v>107.19472114652575</v>
      </c>
      <c r="BT38" s="128">
        <v>107.19472114652575</v>
      </c>
      <c r="BU38" s="128">
        <v>107.89410188381194</v>
      </c>
      <c r="BV38" s="128">
        <v>108.5853469299352</v>
      </c>
      <c r="BW38" s="128">
        <v>108.5853469299352</v>
      </c>
      <c r="BX38" s="128">
        <v>108.5853469299352</v>
      </c>
      <c r="BY38" s="128">
        <v>110.98103722313324</v>
      </c>
      <c r="BZ38" s="128">
        <v>110.98103722313324</v>
      </c>
      <c r="CA38" s="128">
        <v>110.98103722313324</v>
      </c>
      <c r="CB38" s="128">
        <v>112.06677962583913</v>
      </c>
      <c r="CC38" s="128">
        <v>117.57057670491358</v>
      </c>
      <c r="CD38" s="128">
        <v>121.30709255647456</v>
      </c>
      <c r="CE38" s="264">
        <v>112.08522439017163</v>
      </c>
      <c r="CF38" s="264">
        <v>113.06255709066264</v>
      </c>
      <c r="CG38" s="264">
        <v>113.9293549530408</v>
      </c>
      <c r="CH38" s="285">
        <v>106.02339520461419</v>
      </c>
      <c r="CI38" s="285">
        <v>106.02339520461419</v>
      </c>
      <c r="CJ38" s="285">
        <v>106.02339520461419</v>
      </c>
    </row>
    <row r="39" spans="1:88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30">
        <v>103.50576323311577</v>
      </c>
      <c r="BE39" s="130">
        <v>103.50576323311577</v>
      </c>
      <c r="BF39" s="130">
        <v>103.50576323311577</v>
      </c>
      <c r="BG39" s="130">
        <v>103.14714705078516</v>
      </c>
      <c r="BH39" s="130">
        <v>103.14714705078516</v>
      </c>
      <c r="BI39" s="130">
        <v>103.14714705078516</v>
      </c>
      <c r="BJ39" s="130">
        <v>104.97588797819901</v>
      </c>
      <c r="BK39" s="130">
        <v>104.74897906315881</v>
      </c>
      <c r="BL39" s="130">
        <v>104.36956869201603</v>
      </c>
      <c r="BM39" s="130">
        <v>106.26051900210247</v>
      </c>
      <c r="BN39" s="130">
        <v>106.67606417053148</v>
      </c>
      <c r="BO39" s="130">
        <v>107.16304261090588</v>
      </c>
      <c r="BP39" s="130">
        <v>106.39777964868442</v>
      </c>
      <c r="BQ39" s="130">
        <v>106.39777964868442</v>
      </c>
      <c r="BR39" s="130">
        <v>106.5367252395972</v>
      </c>
      <c r="BS39" s="130">
        <v>107.19472114652575</v>
      </c>
      <c r="BT39" s="130">
        <v>107.19472114652575</v>
      </c>
      <c r="BU39" s="130">
        <v>107.89410188381194</v>
      </c>
      <c r="BV39" s="130">
        <v>108.5853469299352</v>
      </c>
      <c r="BW39" s="130">
        <v>108.5853469299352</v>
      </c>
      <c r="BX39" s="130">
        <v>108.5853469299352</v>
      </c>
      <c r="BY39" s="130">
        <v>110.98103722313324</v>
      </c>
      <c r="BZ39" s="130">
        <v>110.98103722313324</v>
      </c>
      <c r="CA39" s="130">
        <v>110.98103722313324</v>
      </c>
      <c r="CB39" s="130">
        <v>112.06677962583913</v>
      </c>
      <c r="CC39" s="130">
        <v>117.57057670491358</v>
      </c>
      <c r="CD39" s="130">
        <v>121.30709255647456</v>
      </c>
      <c r="CE39" s="265">
        <v>112.08522439017163</v>
      </c>
      <c r="CF39" s="265">
        <v>113.06255709066264</v>
      </c>
      <c r="CG39" s="265">
        <v>113.9293549530408</v>
      </c>
      <c r="CH39" s="286">
        <v>106.02339520461419</v>
      </c>
      <c r="CI39" s="286">
        <v>106.02339520461419</v>
      </c>
      <c r="CJ39" s="286">
        <v>106.02339520461419</v>
      </c>
    </row>
    <row r="40" spans="1:88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  <c r="BY40" s="43">
        <v>110.98103722313324</v>
      </c>
      <c r="BZ40" s="43">
        <v>110.98103722313324</v>
      </c>
      <c r="CA40" s="43">
        <v>110.98103722313324</v>
      </c>
      <c r="CB40" s="43">
        <v>112.06677962583913</v>
      </c>
      <c r="CC40" s="43">
        <v>117.57057670491358</v>
      </c>
      <c r="CD40" s="43">
        <v>121.30709255647456</v>
      </c>
      <c r="CE40" s="261">
        <v>112.08522439017163</v>
      </c>
      <c r="CF40" s="261">
        <v>113.06255709066264</v>
      </c>
      <c r="CG40" s="261">
        <v>113.9293549530408</v>
      </c>
      <c r="CH40" s="281">
        <v>106.02339520461419</v>
      </c>
      <c r="CI40" s="281">
        <v>106.02339520461419</v>
      </c>
      <c r="CJ40" s="281">
        <v>106.02339520461419</v>
      </c>
    </row>
    <row r="41" spans="1:88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8">
        <v>113.66761952853737</v>
      </c>
      <c r="BE41" s="128">
        <v>113.666892477775</v>
      </c>
      <c r="BF41" s="128">
        <v>111.46938287976775</v>
      </c>
      <c r="BG41" s="128">
        <v>111.69314556383223</v>
      </c>
      <c r="BH41" s="128">
        <v>111.69305180476485</v>
      </c>
      <c r="BI41" s="128">
        <v>111.69305180476485</v>
      </c>
      <c r="BJ41" s="128">
        <v>111.8777770459019</v>
      </c>
      <c r="BK41" s="128">
        <v>112.14267262199158</v>
      </c>
      <c r="BL41" s="128">
        <v>112.14267262199158</v>
      </c>
      <c r="BM41" s="128">
        <v>112.05165685567727</v>
      </c>
      <c r="BN41" s="128">
        <v>112.04704357638829</v>
      </c>
      <c r="BO41" s="128">
        <v>112.04704357638829</v>
      </c>
      <c r="BP41" s="128">
        <v>112.1548646900633</v>
      </c>
      <c r="BQ41" s="128">
        <v>112.13781907899758</v>
      </c>
      <c r="BR41" s="128">
        <v>112.13781907899758</v>
      </c>
      <c r="BS41" s="128">
        <v>112.13781907899758</v>
      </c>
      <c r="BT41" s="128">
        <v>112.13781907899758</v>
      </c>
      <c r="BU41" s="128">
        <v>112.13781907899758</v>
      </c>
      <c r="BV41" s="128">
        <v>113.85860625027706</v>
      </c>
      <c r="BW41" s="128">
        <v>113.95292172127655</v>
      </c>
      <c r="BX41" s="128">
        <v>113.95292172127655</v>
      </c>
      <c r="BY41" s="128">
        <v>114.18870811294413</v>
      </c>
      <c r="BZ41" s="128">
        <v>114.20152524695072</v>
      </c>
      <c r="CA41" s="128">
        <v>114.20152524695072</v>
      </c>
      <c r="CB41" s="128">
        <v>114.24679926385808</v>
      </c>
      <c r="CC41" s="128">
        <v>114.24925918509514</v>
      </c>
      <c r="CD41" s="128">
        <v>114.24925918509514</v>
      </c>
      <c r="CE41" s="264">
        <v>114.24925918509514</v>
      </c>
      <c r="CF41" s="264">
        <v>114.24925918509514</v>
      </c>
      <c r="CG41" s="264">
        <v>114.24925918509514</v>
      </c>
      <c r="CH41" s="285">
        <v>116.3964955623531</v>
      </c>
      <c r="CI41" s="285">
        <v>116.52523294213124</v>
      </c>
      <c r="CJ41" s="285">
        <v>116.52523294213124</v>
      </c>
    </row>
    <row r="42" spans="1:88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30">
        <v>113.66761952853737</v>
      </c>
      <c r="BE42" s="130">
        <v>113.666892477775</v>
      </c>
      <c r="BF42" s="130">
        <v>111.46938287976775</v>
      </c>
      <c r="BG42" s="130">
        <v>111.69314556383223</v>
      </c>
      <c r="BH42" s="130">
        <v>111.69305180476485</v>
      </c>
      <c r="BI42" s="130">
        <v>111.69305180476485</v>
      </c>
      <c r="BJ42" s="130">
        <v>111.8777770459019</v>
      </c>
      <c r="BK42" s="130">
        <v>112.14267262199158</v>
      </c>
      <c r="BL42" s="130">
        <v>112.14267262199158</v>
      </c>
      <c r="BM42" s="130">
        <v>112.05165685567727</v>
      </c>
      <c r="BN42" s="130">
        <v>112.04704357638829</v>
      </c>
      <c r="BO42" s="130">
        <v>112.04704357638829</v>
      </c>
      <c r="BP42" s="130">
        <v>112.1548646900633</v>
      </c>
      <c r="BQ42" s="130">
        <v>112.13781907899758</v>
      </c>
      <c r="BR42" s="130">
        <v>112.13781907899758</v>
      </c>
      <c r="BS42" s="130">
        <v>112.13781907899758</v>
      </c>
      <c r="BT42" s="130">
        <v>112.13781907899758</v>
      </c>
      <c r="BU42" s="130">
        <v>112.13781907899758</v>
      </c>
      <c r="BV42" s="130">
        <v>113.85860625027706</v>
      </c>
      <c r="BW42" s="130">
        <v>113.95292172127655</v>
      </c>
      <c r="BX42" s="130">
        <v>113.95292172127655</v>
      </c>
      <c r="BY42" s="130">
        <v>114.18870811294413</v>
      </c>
      <c r="BZ42" s="130">
        <v>114.20152524695072</v>
      </c>
      <c r="CA42" s="130">
        <v>114.20152524695072</v>
      </c>
      <c r="CB42" s="130">
        <v>114.24679926385808</v>
      </c>
      <c r="CC42" s="130">
        <v>114.24925918509514</v>
      </c>
      <c r="CD42" s="130">
        <v>114.24925918509514</v>
      </c>
      <c r="CE42" s="265">
        <v>114.24925918509514</v>
      </c>
      <c r="CF42" s="265">
        <v>114.24925918509514</v>
      </c>
      <c r="CG42" s="265">
        <v>114.24925918509514</v>
      </c>
      <c r="CH42" s="286">
        <v>116.3964955623531</v>
      </c>
      <c r="CI42" s="286">
        <v>116.52523294213124</v>
      </c>
      <c r="CJ42" s="286">
        <v>116.52523294213124</v>
      </c>
    </row>
    <row r="43" spans="1:88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  <c r="BY43" s="43">
        <v>96.88277473940488</v>
      </c>
      <c r="BZ43" s="43">
        <v>96.88277473940488</v>
      </c>
      <c r="CA43" s="43">
        <v>96.88277473940488</v>
      </c>
      <c r="CB43" s="43">
        <v>96.88277473940488</v>
      </c>
      <c r="CC43" s="43">
        <v>96.88277473940488</v>
      </c>
      <c r="CD43" s="43">
        <v>96.88277473940488</v>
      </c>
      <c r="CE43" s="261">
        <v>96.88277473940488</v>
      </c>
      <c r="CF43" s="261">
        <v>96.88277473940488</v>
      </c>
      <c r="CG43" s="261">
        <v>96.88277473940488</v>
      </c>
      <c r="CH43" s="281">
        <v>96.88277473940488</v>
      </c>
      <c r="CI43" s="281">
        <v>96.88277473940488</v>
      </c>
      <c r="CJ43" s="281">
        <v>96.88277473940488</v>
      </c>
    </row>
    <row r="44" spans="1:88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  <c r="BY44" s="43">
        <v>120.74757916423631</v>
      </c>
      <c r="BZ44" s="43">
        <v>120.74757916423631</v>
      </c>
      <c r="CA44" s="43">
        <v>120.74757916423631</v>
      </c>
      <c r="CB44" s="43">
        <v>120.8099656255777</v>
      </c>
      <c r="CC44" s="43">
        <v>120.8099656255777</v>
      </c>
      <c r="CD44" s="43">
        <v>120.8099656255777</v>
      </c>
      <c r="CE44" s="261">
        <v>120.8099656255777</v>
      </c>
      <c r="CF44" s="261">
        <v>120.8099656255777</v>
      </c>
      <c r="CG44" s="261">
        <v>120.8099656255777</v>
      </c>
      <c r="CH44" s="281">
        <v>123.76838446026221</v>
      </c>
      <c r="CI44" s="281">
        <v>123.76838446026221</v>
      </c>
      <c r="CJ44" s="281">
        <v>123.76838446026221</v>
      </c>
    </row>
    <row r="45" spans="1:88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8">
        <v>100.08294815718686</v>
      </c>
      <c r="BE45" s="128">
        <v>100.08294815718686</v>
      </c>
      <c r="BF45" s="128">
        <v>100.08294815718686</v>
      </c>
      <c r="BG45" s="128">
        <v>100.08294815718686</v>
      </c>
      <c r="BH45" s="128">
        <v>100.08294815718686</v>
      </c>
      <c r="BI45" s="128">
        <v>100.08294815718686</v>
      </c>
      <c r="BJ45" s="128">
        <v>100.08294815718686</v>
      </c>
      <c r="BK45" s="128">
        <v>100.08294815718686</v>
      </c>
      <c r="BL45" s="128">
        <v>100.08294815718686</v>
      </c>
      <c r="BM45" s="128">
        <v>100.08294815718686</v>
      </c>
      <c r="BN45" s="128">
        <v>100.08294815718686</v>
      </c>
      <c r="BO45" s="128">
        <v>100.08294815718686</v>
      </c>
      <c r="BP45" s="128">
        <v>100.08294815718686</v>
      </c>
      <c r="BQ45" s="128">
        <v>100.08294815718686</v>
      </c>
      <c r="BR45" s="128">
        <v>100.08294815718686</v>
      </c>
      <c r="BS45" s="128">
        <v>100.08294815718686</v>
      </c>
      <c r="BT45" s="128">
        <v>100.08294815718686</v>
      </c>
      <c r="BU45" s="128">
        <v>100.08294815718686</v>
      </c>
      <c r="BV45" s="128">
        <v>100.08294815718686</v>
      </c>
      <c r="BW45" s="128">
        <v>100.08294815718686</v>
      </c>
      <c r="BX45" s="128">
        <v>100.08294815718686</v>
      </c>
      <c r="BY45" s="128">
        <v>100.08294815718686</v>
      </c>
      <c r="BZ45" s="128">
        <v>100.08294815718686</v>
      </c>
      <c r="CA45" s="128">
        <v>100.08294815718686</v>
      </c>
      <c r="CB45" s="128">
        <v>100.08294815718686</v>
      </c>
      <c r="CC45" s="128">
        <v>100.08294815718686</v>
      </c>
      <c r="CD45" s="128">
        <v>100.08294815718686</v>
      </c>
      <c r="CE45" s="264">
        <v>100.08294815718686</v>
      </c>
      <c r="CF45" s="264">
        <v>100.08294815718686</v>
      </c>
      <c r="CG45" s="264">
        <v>100.08294815718686</v>
      </c>
      <c r="CH45" s="285">
        <v>100.08294815718686</v>
      </c>
      <c r="CI45" s="285">
        <v>100.08294815718686</v>
      </c>
      <c r="CJ45" s="285">
        <v>100.08294815718686</v>
      </c>
    </row>
    <row r="46" spans="1:88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30">
        <v>100.08294815718686</v>
      </c>
      <c r="BE46" s="130">
        <v>100.08294815718686</v>
      </c>
      <c r="BF46" s="130">
        <v>100.08294815718686</v>
      </c>
      <c r="BG46" s="130">
        <v>100.08294815718686</v>
      </c>
      <c r="BH46" s="130">
        <v>100.08294815718686</v>
      </c>
      <c r="BI46" s="130">
        <v>100.08294815718686</v>
      </c>
      <c r="BJ46" s="130">
        <v>100.08294815718686</v>
      </c>
      <c r="BK46" s="130">
        <v>100.08294815718686</v>
      </c>
      <c r="BL46" s="130">
        <v>100.08294815718686</v>
      </c>
      <c r="BM46" s="130">
        <v>100.08294815718686</v>
      </c>
      <c r="BN46" s="130">
        <v>100.08294815718686</v>
      </c>
      <c r="BO46" s="130">
        <v>100.08294815718686</v>
      </c>
      <c r="BP46" s="130">
        <v>100.08294815718686</v>
      </c>
      <c r="BQ46" s="130">
        <v>100.08294815718686</v>
      </c>
      <c r="BR46" s="130">
        <v>100.08294815718686</v>
      </c>
      <c r="BS46" s="130">
        <v>100.08294815718686</v>
      </c>
      <c r="BT46" s="130">
        <v>100.08294815718686</v>
      </c>
      <c r="BU46" s="130">
        <v>100.08294815718686</v>
      </c>
      <c r="BV46" s="130">
        <v>100.08294815718686</v>
      </c>
      <c r="BW46" s="130">
        <v>100.08294815718686</v>
      </c>
      <c r="BX46" s="130">
        <v>100.08294815718686</v>
      </c>
      <c r="BY46" s="130">
        <v>100.08294815718686</v>
      </c>
      <c r="BZ46" s="130">
        <v>100.08294815718686</v>
      </c>
      <c r="CA46" s="130">
        <v>100.08294815718686</v>
      </c>
      <c r="CB46" s="130">
        <v>100.08294815718686</v>
      </c>
      <c r="CC46" s="130">
        <v>100.08294815718686</v>
      </c>
      <c r="CD46" s="130">
        <v>100.08294815718686</v>
      </c>
      <c r="CE46" s="265">
        <v>100.08294815718686</v>
      </c>
      <c r="CF46" s="265">
        <v>100.08294815718686</v>
      </c>
      <c r="CG46" s="265">
        <v>100.08294815718686</v>
      </c>
      <c r="CH46" s="286">
        <v>100.08294815718686</v>
      </c>
      <c r="CI46" s="286">
        <v>100.08294815718686</v>
      </c>
      <c r="CJ46" s="286">
        <v>100.08294815718686</v>
      </c>
    </row>
    <row r="47" spans="1:88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  <c r="BY47" s="43">
        <v>100.08294815718686</v>
      </c>
      <c r="BZ47" s="43">
        <v>100.08294815718686</v>
      </c>
      <c r="CA47" s="43">
        <v>100.08294815718686</v>
      </c>
      <c r="CB47" s="43">
        <v>100.08294815718686</v>
      </c>
      <c r="CC47" s="43">
        <v>100.08294815718686</v>
      </c>
      <c r="CD47" s="43">
        <v>100.08294815718686</v>
      </c>
      <c r="CE47" s="261">
        <v>100.08294815718686</v>
      </c>
      <c r="CF47" s="261">
        <v>100.08294815718686</v>
      </c>
      <c r="CG47" s="261">
        <v>100.08294815718686</v>
      </c>
      <c r="CH47" s="281">
        <v>100.08294815718686</v>
      </c>
      <c r="CI47" s="281">
        <v>100.08294815718686</v>
      </c>
      <c r="CJ47" s="281">
        <v>100.08294815718686</v>
      </c>
    </row>
    <row r="48" spans="1:88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8">
        <v>94.09943331008228</v>
      </c>
      <c r="BE48" s="128">
        <v>94.02700309459843</v>
      </c>
      <c r="BF48" s="128">
        <v>94.37809422216307</v>
      </c>
      <c r="BG48" s="128">
        <v>94.16111049559292</v>
      </c>
      <c r="BH48" s="128">
        <v>94.02700309459843</v>
      </c>
      <c r="BI48" s="128">
        <v>94.37809422216307</v>
      </c>
      <c r="BJ48" s="128">
        <v>94.36819546957096</v>
      </c>
      <c r="BK48" s="128">
        <v>94.36819546957096</v>
      </c>
      <c r="BL48" s="128">
        <v>94.36819546957096</v>
      </c>
      <c r="BM48" s="128">
        <v>94.36819546957096</v>
      </c>
      <c r="BN48" s="128">
        <v>94.36819546957096</v>
      </c>
      <c r="BO48" s="128">
        <v>94.36819546957096</v>
      </c>
      <c r="BP48" s="128">
        <v>94.35915571463669</v>
      </c>
      <c r="BQ48" s="128">
        <v>94.36845206229715</v>
      </c>
      <c r="BR48" s="128">
        <v>94.36819546957096</v>
      </c>
      <c r="BS48" s="128">
        <v>94.35915571463669</v>
      </c>
      <c r="BT48" s="128">
        <v>94.36845206229715</v>
      </c>
      <c r="BU48" s="128">
        <v>94.36819546957096</v>
      </c>
      <c r="BV48" s="128">
        <v>94.35915571463669</v>
      </c>
      <c r="BW48" s="128">
        <v>94.36845206229715</v>
      </c>
      <c r="BX48" s="128">
        <v>94.36819546957096</v>
      </c>
      <c r="BY48" s="128">
        <v>97.94662002103152</v>
      </c>
      <c r="BZ48" s="128">
        <v>97.92070199706717</v>
      </c>
      <c r="CA48" s="128">
        <v>97.92061082204833</v>
      </c>
      <c r="CB48" s="128">
        <v>97.91088785195645</v>
      </c>
      <c r="CC48" s="128">
        <v>97.92070199706717</v>
      </c>
      <c r="CD48" s="128">
        <v>97.92061082204833</v>
      </c>
      <c r="CE48" s="264">
        <v>97.91088785195645</v>
      </c>
      <c r="CF48" s="264">
        <v>97.92070199706717</v>
      </c>
      <c r="CG48" s="264">
        <v>97.92061082204833</v>
      </c>
      <c r="CH48" s="285">
        <v>97.92047957165629</v>
      </c>
      <c r="CI48" s="285">
        <v>97.92048080238403</v>
      </c>
      <c r="CJ48" s="285">
        <v>97.92048080238403</v>
      </c>
    </row>
    <row r="49" spans="1:88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30">
        <v>100</v>
      </c>
      <c r="BE49" s="130">
        <v>100</v>
      </c>
      <c r="BF49" s="130">
        <v>100</v>
      </c>
      <c r="BG49" s="130">
        <v>100</v>
      </c>
      <c r="BH49" s="130">
        <v>100</v>
      </c>
      <c r="BI49" s="130">
        <v>100</v>
      </c>
      <c r="BJ49" s="130">
        <v>100</v>
      </c>
      <c r="BK49" s="130">
        <v>100</v>
      </c>
      <c r="BL49" s="130">
        <v>100</v>
      </c>
      <c r="BM49" s="130">
        <v>100</v>
      </c>
      <c r="BN49" s="130">
        <v>100</v>
      </c>
      <c r="BO49" s="130">
        <v>100</v>
      </c>
      <c r="BP49" s="130">
        <v>100</v>
      </c>
      <c r="BQ49" s="130">
        <v>100</v>
      </c>
      <c r="BR49" s="130">
        <v>100</v>
      </c>
      <c r="BS49" s="130">
        <v>100</v>
      </c>
      <c r="BT49" s="130">
        <v>100</v>
      </c>
      <c r="BU49" s="130">
        <v>100</v>
      </c>
      <c r="BV49" s="130">
        <v>100</v>
      </c>
      <c r="BW49" s="130">
        <v>100</v>
      </c>
      <c r="BX49" s="130">
        <v>100</v>
      </c>
      <c r="BY49" s="130">
        <v>100</v>
      </c>
      <c r="BZ49" s="130">
        <v>100</v>
      </c>
      <c r="CA49" s="130">
        <v>100</v>
      </c>
      <c r="CB49" s="130">
        <v>100</v>
      </c>
      <c r="CC49" s="130">
        <v>100</v>
      </c>
      <c r="CD49" s="130">
        <v>100</v>
      </c>
      <c r="CE49" s="265">
        <v>100</v>
      </c>
      <c r="CF49" s="265">
        <v>100</v>
      </c>
      <c r="CG49" s="265">
        <v>100</v>
      </c>
      <c r="CH49" s="286">
        <v>100</v>
      </c>
      <c r="CI49" s="286">
        <v>100</v>
      </c>
      <c r="CJ49" s="286">
        <v>100</v>
      </c>
    </row>
    <row r="50" spans="1:88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  <c r="BY50" s="43">
        <v>100</v>
      </c>
      <c r="BZ50" s="43">
        <v>100</v>
      </c>
      <c r="CA50" s="43">
        <v>100</v>
      </c>
      <c r="CB50" s="43">
        <v>100</v>
      </c>
      <c r="CC50" s="43">
        <v>100</v>
      </c>
      <c r="CD50" s="43">
        <v>100</v>
      </c>
      <c r="CE50" s="261">
        <v>100</v>
      </c>
      <c r="CF50" s="261">
        <v>100</v>
      </c>
      <c r="CG50" s="261">
        <v>100</v>
      </c>
      <c r="CH50" s="281">
        <v>100</v>
      </c>
      <c r="CI50" s="281">
        <v>100</v>
      </c>
      <c r="CJ50" s="281">
        <v>100</v>
      </c>
    </row>
    <row r="51" spans="1:88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30">
        <v>91.46089320229514</v>
      </c>
      <c r="BE51" s="130">
        <v>91.25562078492841</v>
      </c>
      <c r="BF51" s="130">
        <v>91.76374543261457</v>
      </c>
      <c r="BG51" s="130">
        <v>91.46089320229514</v>
      </c>
      <c r="BH51" s="130">
        <v>91.25562078492841</v>
      </c>
      <c r="BI51" s="130">
        <v>91.76374543261457</v>
      </c>
      <c r="BJ51" s="130">
        <v>91.76374543261457</v>
      </c>
      <c r="BK51" s="130">
        <v>91.76374543261457</v>
      </c>
      <c r="BL51" s="130">
        <v>91.76374543261457</v>
      </c>
      <c r="BM51" s="130">
        <v>91.76374543261457</v>
      </c>
      <c r="BN51" s="130">
        <v>91.76374543261457</v>
      </c>
      <c r="BO51" s="130">
        <v>91.76374543261457</v>
      </c>
      <c r="BP51" s="130">
        <v>91.75052520764704</v>
      </c>
      <c r="BQ51" s="130">
        <v>91.76374543261454</v>
      </c>
      <c r="BR51" s="130">
        <v>91.76374543261457</v>
      </c>
      <c r="BS51" s="130">
        <v>91.75052520764704</v>
      </c>
      <c r="BT51" s="130">
        <v>91.76374543261454</v>
      </c>
      <c r="BU51" s="130">
        <v>91.76374543261457</v>
      </c>
      <c r="BV51" s="130">
        <v>91.75052520764704</v>
      </c>
      <c r="BW51" s="130">
        <v>91.76374543261454</v>
      </c>
      <c r="BX51" s="130">
        <v>91.76374543261457</v>
      </c>
      <c r="BY51" s="130">
        <v>96.9970264168475</v>
      </c>
      <c r="BZ51" s="130">
        <v>97.01100260398658</v>
      </c>
      <c r="CA51" s="130">
        <v>97.01100260398661</v>
      </c>
      <c r="CB51" s="130">
        <v>96.99702641684749</v>
      </c>
      <c r="CC51" s="130">
        <v>97.01100260398658</v>
      </c>
      <c r="CD51" s="130">
        <v>97.01100260398661</v>
      </c>
      <c r="CE51" s="265">
        <v>96.99702641684749</v>
      </c>
      <c r="CF51" s="265">
        <v>97.01100260398658</v>
      </c>
      <c r="CG51" s="265">
        <v>97.01100260398661</v>
      </c>
      <c r="CH51" s="286">
        <v>97.01081393940943</v>
      </c>
      <c r="CI51" s="286">
        <v>97.01081393940943</v>
      </c>
      <c r="CJ51" s="286">
        <v>97.01081393940943</v>
      </c>
    </row>
    <row r="52" spans="1:88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  <c r="BY52" s="43">
        <v>96.9970264168475</v>
      </c>
      <c r="BZ52" s="43">
        <v>97.01100260398658</v>
      </c>
      <c r="CA52" s="43">
        <v>97.01100260398661</v>
      </c>
      <c r="CB52" s="43">
        <v>96.99702641684749</v>
      </c>
      <c r="CC52" s="43">
        <v>97.01100260398658</v>
      </c>
      <c r="CD52" s="43">
        <v>97.01100260398661</v>
      </c>
      <c r="CE52" s="261">
        <v>96.99702641684749</v>
      </c>
      <c r="CF52" s="261">
        <v>97.01100260398658</v>
      </c>
      <c r="CG52" s="261">
        <v>97.01100260398661</v>
      </c>
      <c r="CH52" s="281">
        <v>97.01081393940943</v>
      </c>
      <c r="CI52" s="281">
        <v>97.01081393940943</v>
      </c>
      <c r="CJ52" s="281">
        <v>97.01081393940943</v>
      </c>
    </row>
    <row r="53" spans="1:88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8">
        <v>104.34809969177732</v>
      </c>
      <c r="BE53" s="128">
        <v>104.34809969177732</v>
      </c>
      <c r="BF53" s="128">
        <v>104.28778937351098</v>
      </c>
      <c r="BG53" s="128">
        <v>104.30860447969769</v>
      </c>
      <c r="BH53" s="128">
        <v>104.28541888334226</v>
      </c>
      <c r="BI53" s="128">
        <v>104.28689408553579</v>
      </c>
      <c r="BJ53" s="128">
        <v>105.75487573741403</v>
      </c>
      <c r="BK53" s="128">
        <v>97.59712519756786</v>
      </c>
      <c r="BL53" s="128">
        <v>97.58227234075984</v>
      </c>
      <c r="BM53" s="128">
        <v>100.63296316684867</v>
      </c>
      <c r="BN53" s="128">
        <v>100.61961405098312</v>
      </c>
      <c r="BO53" s="128">
        <v>100.70757753614139</v>
      </c>
      <c r="BP53" s="128">
        <v>100.74964746554285</v>
      </c>
      <c r="BQ53" s="128">
        <v>100.75364076842858</v>
      </c>
      <c r="BR53" s="128">
        <v>100.77181144648955</v>
      </c>
      <c r="BS53" s="128">
        <v>101.47171463226007</v>
      </c>
      <c r="BT53" s="128">
        <v>101.47573655492732</v>
      </c>
      <c r="BU53" s="128">
        <v>101.49403746123585</v>
      </c>
      <c r="BV53" s="128">
        <v>101.47144446559639</v>
      </c>
      <c r="BW53" s="128">
        <v>101.47551505997345</v>
      </c>
      <c r="BX53" s="128">
        <v>101.49403746123585</v>
      </c>
      <c r="BY53" s="128">
        <v>110.02580701617373</v>
      </c>
      <c r="BZ53" s="128">
        <v>110.25103755988735</v>
      </c>
      <c r="CA53" s="128">
        <v>110.33447660664865</v>
      </c>
      <c r="CB53" s="128">
        <v>109.99663945927259</v>
      </c>
      <c r="CC53" s="128">
        <v>109.9966394592726</v>
      </c>
      <c r="CD53" s="128">
        <v>109.9966394592726</v>
      </c>
      <c r="CE53" s="264">
        <v>109.9966394592726</v>
      </c>
      <c r="CF53" s="264">
        <v>109.9966394592726</v>
      </c>
      <c r="CG53" s="264">
        <v>109.9966394592726</v>
      </c>
      <c r="CH53" s="285">
        <v>109.9966394592726</v>
      </c>
      <c r="CI53" s="285">
        <v>109.9966394592726</v>
      </c>
      <c r="CJ53" s="285">
        <v>109.9966394592726</v>
      </c>
    </row>
    <row r="54" spans="1:88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30">
        <v>104.34809969177732</v>
      </c>
      <c r="BE54" s="130">
        <v>104.34809969177732</v>
      </c>
      <c r="BF54" s="130">
        <v>104.28778937351098</v>
      </c>
      <c r="BG54" s="130">
        <v>104.30860447969769</v>
      </c>
      <c r="BH54" s="130">
        <v>104.28541888334226</v>
      </c>
      <c r="BI54" s="130">
        <v>104.28689408553579</v>
      </c>
      <c r="BJ54" s="130">
        <v>105.75487573741403</v>
      </c>
      <c r="BK54" s="130">
        <v>97.59712519756786</v>
      </c>
      <c r="BL54" s="130">
        <v>97.58227234075984</v>
      </c>
      <c r="BM54" s="130">
        <v>100.63296316684867</v>
      </c>
      <c r="BN54" s="130">
        <v>100.61961405098312</v>
      </c>
      <c r="BO54" s="130">
        <v>100.70757753614139</v>
      </c>
      <c r="BP54" s="130">
        <v>100.74964746554285</v>
      </c>
      <c r="BQ54" s="130">
        <v>100.75364076842858</v>
      </c>
      <c r="BR54" s="130">
        <v>100.77181144648955</v>
      </c>
      <c r="BS54" s="130">
        <v>101.47171463226007</v>
      </c>
      <c r="BT54" s="130">
        <v>101.47573655492732</v>
      </c>
      <c r="BU54" s="130">
        <v>101.49403746123585</v>
      </c>
      <c r="BV54" s="130">
        <v>101.47144446559639</v>
      </c>
      <c r="BW54" s="130">
        <v>101.47551505997345</v>
      </c>
      <c r="BX54" s="130">
        <v>101.49403746123585</v>
      </c>
      <c r="BY54" s="130">
        <v>110.02580701617373</v>
      </c>
      <c r="BZ54" s="130">
        <v>110.25103755988735</v>
      </c>
      <c r="CA54" s="130">
        <v>110.33447660664865</v>
      </c>
      <c r="CB54" s="130">
        <v>109.99663945927259</v>
      </c>
      <c r="CC54" s="130">
        <v>109.9966394592726</v>
      </c>
      <c r="CD54" s="130">
        <v>109.9966394592726</v>
      </c>
      <c r="CE54" s="265">
        <v>109.9966394592726</v>
      </c>
      <c r="CF54" s="265">
        <v>109.9966394592726</v>
      </c>
      <c r="CG54" s="265">
        <v>109.9966394592726</v>
      </c>
      <c r="CH54" s="286">
        <v>109.9966394592726</v>
      </c>
      <c r="CI54" s="286">
        <v>109.9966394592726</v>
      </c>
      <c r="CJ54" s="286">
        <v>109.9966394592726</v>
      </c>
    </row>
    <row r="55" spans="1:88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  <c r="BY55" s="43">
        <v>110.02580701617373</v>
      </c>
      <c r="BZ55" s="43">
        <v>110.25103755988735</v>
      </c>
      <c r="CA55" s="43">
        <v>110.33447660664865</v>
      </c>
      <c r="CB55" s="43">
        <v>109.99663945927259</v>
      </c>
      <c r="CC55" s="43">
        <v>109.9966394592726</v>
      </c>
      <c r="CD55" s="43">
        <v>109.9966394592726</v>
      </c>
      <c r="CE55" s="261">
        <v>109.9966394592726</v>
      </c>
      <c r="CF55" s="261">
        <v>109.9966394592726</v>
      </c>
      <c r="CG55" s="261">
        <v>109.9966394592726</v>
      </c>
      <c r="CH55" s="281">
        <v>109.9966394592726</v>
      </c>
      <c r="CI55" s="281">
        <v>109.9966394592726</v>
      </c>
      <c r="CJ55" s="281">
        <v>109.9966394592726</v>
      </c>
    </row>
    <row r="56" spans="1:88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8">
        <v>105.30894829157158</v>
      </c>
      <c r="BE56" s="128">
        <v>105.02624981845689</v>
      </c>
      <c r="BF56" s="128">
        <v>108.80065187159676</v>
      </c>
      <c r="BG56" s="128">
        <v>108.1673065238946</v>
      </c>
      <c r="BH56" s="128">
        <v>108.1397470610693</v>
      </c>
      <c r="BI56" s="128">
        <v>111.64915041649968</v>
      </c>
      <c r="BJ56" s="128">
        <v>113.04236446084414</v>
      </c>
      <c r="BK56" s="128">
        <v>112.5878907489</v>
      </c>
      <c r="BL56" s="128">
        <v>110.79926277339082</v>
      </c>
      <c r="BM56" s="128">
        <v>107.79634270852416</v>
      </c>
      <c r="BN56" s="128">
        <v>107.79634270852416</v>
      </c>
      <c r="BO56" s="128">
        <v>107.79634270852416</v>
      </c>
      <c r="BP56" s="128">
        <v>108.09960705043463</v>
      </c>
      <c r="BQ56" s="128">
        <v>104.79313161208633</v>
      </c>
      <c r="BR56" s="128">
        <v>106.88532748364288</v>
      </c>
      <c r="BS56" s="128">
        <v>107.10152492861506</v>
      </c>
      <c r="BT56" s="128">
        <v>105.86706279981522</v>
      </c>
      <c r="BU56" s="128">
        <v>107.93304308893792</v>
      </c>
      <c r="BV56" s="128">
        <v>108.91603491022867</v>
      </c>
      <c r="BW56" s="128">
        <v>108.22503862128765</v>
      </c>
      <c r="BX56" s="128">
        <v>109.51794368777936</v>
      </c>
      <c r="BY56" s="128">
        <v>110.7788671254797</v>
      </c>
      <c r="BZ56" s="128">
        <v>108.16388959876294</v>
      </c>
      <c r="CA56" s="128">
        <v>109.91773290719276</v>
      </c>
      <c r="CB56" s="128">
        <v>107.73689656989515</v>
      </c>
      <c r="CC56" s="128">
        <v>106.28345240724018</v>
      </c>
      <c r="CD56" s="128">
        <v>112.94083667660826</v>
      </c>
      <c r="CE56" s="264">
        <v>105.54044054088703</v>
      </c>
      <c r="CF56" s="264">
        <v>106.44948228175065</v>
      </c>
      <c r="CG56" s="264">
        <v>114.22158847559987</v>
      </c>
      <c r="CH56" s="285">
        <v>115.12365951192152</v>
      </c>
      <c r="CI56" s="285">
        <v>115.12365951192149</v>
      </c>
      <c r="CJ56" s="285">
        <v>115.12365951192149</v>
      </c>
    </row>
    <row r="57" spans="1:88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30">
        <v>105.30894829157158</v>
      </c>
      <c r="BE57" s="130">
        <v>105.02624981845689</v>
      </c>
      <c r="BF57" s="130">
        <v>108.80065187159676</v>
      </c>
      <c r="BG57" s="130">
        <v>108.1673065238946</v>
      </c>
      <c r="BH57" s="130">
        <v>108.1397470610693</v>
      </c>
      <c r="BI57" s="130">
        <v>111.64915041649968</v>
      </c>
      <c r="BJ57" s="130">
        <v>113.04236446084414</v>
      </c>
      <c r="BK57" s="130">
        <v>112.5878907489</v>
      </c>
      <c r="BL57" s="130">
        <v>110.79926277339082</v>
      </c>
      <c r="BM57" s="130">
        <v>107.79634270852416</v>
      </c>
      <c r="BN57" s="130">
        <v>107.79634270852416</v>
      </c>
      <c r="BO57" s="130">
        <v>107.79634270852416</v>
      </c>
      <c r="BP57" s="130">
        <v>108.09960705043463</v>
      </c>
      <c r="BQ57" s="130">
        <v>104.79313161208633</v>
      </c>
      <c r="BR57" s="130">
        <v>106.88532748364288</v>
      </c>
      <c r="BS57" s="130">
        <v>107.10152492861506</v>
      </c>
      <c r="BT57" s="130">
        <v>105.86706279981522</v>
      </c>
      <c r="BU57" s="130">
        <v>107.93304308893792</v>
      </c>
      <c r="BV57" s="130">
        <v>108.91603491022867</v>
      </c>
      <c r="BW57" s="130">
        <v>108.22503862128765</v>
      </c>
      <c r="BX57" s="130">
        <v>109.51794368777936</v>
      </c>
      <c r="BY57" s="130">
        <v>110.7788671254797</v>
      </c>
      <c r="BZ57" s="130">
        <v>108.16388959876294</v>
      </c>
      <c r="CA57" s="130">
        <v>109.91773290719276</v>
      </c>
      <c r="CB57" s="130">
        <v>107.73689656989515</v>
      </c>
      <c r="CC57" s="130">
        <v>106.28345240724018</v>
      </c>
      <c r="CD57" s="130">
        <v>112.94083667660826</v>
      </c>
      <c r="CE57" s="265">
        <v>105.54044054088703</v>
      </c>
      <c r="CF57" s="265">
        <v>106.44948228175065</v>
      </c>
      <c r="CG57" s="265">
        <v>114.22158847559987</v>
      </c>
      <c r="CH57" s="286">
        <v>115.12365951192152</v>
      </c>
      <c r="CI57" s="286">
        <v>115.12365951192149</v>
      </c>
      <c r="CJ57" s="286">
        <v>115.12365951192149</v>
      </c>
    </row>
    <row r="58" spans="1:88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  <c r="BY58" s="43">
        <v>110.7788671254797</v>
      </c>
      <c r="BZ58" s="43">
        <v>108.16388959876294</v>
      </c>
      <c r="CA58" s="43">
        <v>109.91773290719276</v>
      </c>
      <c r="CB58" s="43">
        <v>107.73689656989515</v>
      </c>
      <c r="CC58" s="43">
        <v>106.28345240724018</v>
      </c>
      <c r="CD58" s="43">
        <v>112.94083667660826</v>
      </c>
      <c r="CE58" s="261">
        <v>105.54044054088703</v>
      </c>
      <c r="CF58" s="261">
        <v>106.44948228175065</v>
      </c>
      <c r="CG58" s="261">
        <v>114.22158847559987</v>
      </c>
      <c r="CH58" s="281">
        <v>115.12365951192152</v>
      </c>
      <c r="CI58" s="281">
        <v>115.12365951192149</v>
      </c>
      <c r="CJ58" s="281">
        <v>115.12365951192149</v>
      </c>
    </row>
    <row r="59" spans="1:88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8">
        <v>102.63157894736842</v>
      </c>
      <c r="BE59" s="128">
        <v>102.63157894736842</v>
      </c>
      <c r="BF59" s="128">
        <v>102.63157894736842</v>
      </c>
      <c r="BG59" s="128">
        <v>102.63157894736842</v>
      </c>
      <c r="BH59" s="128">
        <v>102.63157894736842</v>
      </c>
      <c r="BI59" s="128">
        <v>102.63157894736842</v>
      </c>
      <c r="BJ59" s="128">
        <v>102.63157894736842</v>
      </c>
      <c r="BK59" s="128">
        <v>102.63157894736842</v>
      </c>
      <c r="BL59" s="128">
        <v>102.63157894736842</v>
      </c>
      <c r="BM59" s="128">
        <v>102.63157894736842</v>
      </c>
      <c r="BN59" s="128">
        <v>102.63157894736842</v>
      </c>
      <c r="BO59" s="128">
        <v>102.63157894736842</v>
      </c>
      <c r="BP59" s="128">
        <v>102.63157894736842</v>
      </c>
      <c r="BQ59" s="128">
        <v>102.63157894736842</v>
      </c>
      <c r="BR59" s="128">
        <v>102.63157894736842</v>
      </c>
      <c r="BS59" s="128">
        <v>131.5789473684211</v>
      </c>
      <c r="BT59" s="128">
        <v>131.57894736842107</v>
      </c>
      <c r="BU59" s="128">
        <v>131.57894736842107</v>
      </c>
      <c r="BV59" s="128">
        <v>142.10526315789477</v>
      </c>
      <c r="BW59" s="128">
        <v>142.10526315789474</v>
      </c>
      <c r="BX59" s="128">
        <v>142.10526315789474</v>
      </c>
      <c r="BY59" s="128">
        <v>142.10526315789474</v>
      </c>
      <c r="BZ59" s="128">
        <v>142.10526315789474</v>
      </c>
      <c r="CA59" s="128">
        <v>142.10526315789474</v>
      </c>
      <c r="CB59" s="128">
        <v>142.10526315789474</v>
      </c>
      <c r="CC59" s="128">
        <v>142.10526315789474</v>
      </c>
      <c r="CD59" s="128">
        <v>142.10526315789474</v>
      </c>
      <c r="CE59" s="264">
        <v>142.10526315789474</v>
      </c>
      <c r="CF59" s="264">
        <v>142.10526315789474</v>
      </c>
      <c r="CG59" s="264">
        <v>142.10526315789474</v>
      </c>
      <c r="CH59" s="285">
        <v>142.10526315789474</v>
      </c>
      <c r="CI59" s="285">
        <v>142.10526315789474</v>
      </c>
      <c r="CJ59" s="285">
        <v>142.10526315789474</v>
      </c>
    </row>
    <row r="60" spans="1:88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30">
        <v>102.63157894736842</v>
      </c>
      <c r="BE60" s="130">
        <v>102.63157894736842</v>
      </c>
      <c r="BF60" s="130">
        <v>102.63157894736842</v>
      </c>
      <c r="BG60" s="130">
        <v>102.63157894736842</v>
      </c>
      <c r="BH60" s="130">
        <v>102.63157894736842</v>
      </c>
      <c r="BI60" s="130">
        <v>102.63157894736842</v>
      </c>
      <c r="BJ60" s="130">
        <v>102.63157894736842</v>
      </c>
      <c r="BK60" s="130">
        <v>102.63157894736842</v>
      </c>
      <c r="BL60" s="130">
        <v>102.63157894736842</v>
      </c>
      <c r="BM60" s="130">
        <v>102.63157894736842</v>
      </c>
      <c r="BN60" s="130">
        <v>102.63157894736842</v>
      </c>
      <c r="BO60" s="130">
        <v>102.63157894736842</v>
      </c>
      <c r="BP60" s="130">
        <v>102.63157894736842</v>
      </c>
      <c r="BQ60" s="130">
        <v>102.63157894736842</v>
      </c>
      <c r="BR60" s="130">
        <v>102.63157894736842</v>
      </c>
      <c r="BS60" s="130">
        <v>131.5789473684211</v>
      </c>
      <c r="BT60" s="130">
        <v>131.57894736842107</v>
      </c>
      <c r="BU60" s="130">
        <v>131.57894736842107</v>
      </c>
      <c r="BV60" s="130">
        <v>142.10526315789477</v>
      </c>
      <c r="BW60" s="130">
        <v>142.10526315789474</v>
      </c>
      <c r="BX60" s="130">
        <v>142.10526315789474</v>
      </c>
      <c r="BY60" s="130">
        <v>142.10526315789474</v>
      </c>
      <c r="BZ60" s="130">
        <v>142.10526315789474</v>
      </c>
      <c r="CA60" s="130">
        <v>142.10526315789474</v>
      </c>
      <c r="CB60" s="130">
        <v>142.10526315789474</v>
      </c>
      <c r="CC60" s="130">
        <v>142.10526315789474</v>
      </c>
      <c r="CD60" s="130">
        <v>142.10526315789474</v>
      </c>
      <c r="CE60" s="265">
        <v>142.10526315789474</v>
      </c>
      <c r="CF60" s="265">
        <v>142.10526315789474</v>
      </c>
      <c r="CG60" s="265">
        <v>142.10526315789474</v>
      </c>
      <c r="CH60" s="286">
        <v>142.10526315789474</v>
      </c>
      <c r="CI60" s="286">
        <v>142.10526315789474</v>
      </c>
      <c r="CJ60" s="286">
        <v>142.10526315789474</v>
      </c>
    </row>
    <row r="61" spans="1:88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  <c r="BY61" s="43">
        <v>142.10526315789474</v>
      </c>
      <c r="BZ61" s="43">
        <v>142.10526315789474</v>
      </c>
      <c r="CA61" s="43">
        <v>142.10526315789474</v>
      </c>
      <c r="CB61" s="43">
        <v>142.10526315789474</v>
      </c>
      <c r="CC61" s="43">
        <v>142.10526315789474</v>
      </c>
      <c r="CD61" s="43">
        <v>142.10526315789474</v>
      </c>
      <c r="CE61" s="261">
        <v>142.10526315789474</v>
      </c>
      <c r="CF61" s="261">
        <v>142.10526315789474</v>
      </c>
      <c r="CG61" s="261">
        <v>142.10526315789474</v>
      </c>
      <c r="CH61" s="281">
        <v>142.10526315789474</v>
      </c>
      <c r="CI61" s="281">
        <v>142.10526315789474</v>
      </c>
      <c r="CJ61" s="281">
        <v>142.10526315789474</v>
      </c>
    </row>
    <row r="62" spans="1:88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8">
        <v>109.0371313319433</v>
      </c>
      <c r="BE62" s="128">
        <v>109.0371313319433</v>
      </c>
      <c r="BF62" s="128">
        <v>109.0371313319433</v>
      </c>
      <c r="BG62" s="128">
        <v>109.10785411731393</v>
      </c>
      <c r="BH62" s="128">
        <v>109.10785411731393</v>
      </c>
      <c r="BI62" s="128">
        <v>109.10785411731393</v>
      </c>
      <c r="BJ62" s="128">
        <v>108.91162384656545</v>
      </c>
      <c r="BK62" s="128">
        <v>108.91162384656545</v>
      </c>
      <c r="BL62" s="128">
        <v>108.91162384656545</v>
      </c>
      <c r="BM62" s="128">
        <v>107.6264869260751</v>
      </c>
      <c r="BN62" s="128">
        <v>107.6264869260751</v>
      </c>
      <c r="BO62" s="128">
        <v>107.6264869260751</v>
      </c>
      <c r="BP62" s="128">
        <v>108.90403479804742</v>
      </c>
      <c r="BQ62" s="128">
        <v>108.90403479804742</v>
      </c>
      <c r="BR62" s="128">
        <v>108.90403479804742</v>
      </c>
      <c r="BS62" s="128">
        <v>107.97207430154856</v>
      </c>
      <c r="BT62" s="128">
        <v>107.97207430154856</v>
      </c>
      <c r="BU62" s="128">
        <v>107.97207430154856</v>
      </c>
      <c r="BV62" s="128">
        <v>111.8024288790353</v>
      </c>
      <c r="BW62" s="128">
        <v>111.8024288790353</v>
      </c>
      <c r="BX62" s="128">
        <v>111.8024288790353</v>
      </c>
      <c r="BY62" s="128">
        <v>112.57979303301342</v>
      </c>
      <c r="BZ62" s="128">
        <v>112.57979303301344</v>
      </c>
      <c r="CA62" s="128">
        <v>112.57979303301344</v>
      </c>
      <c r="CB62" s="128">
        <v>112.19499884474844</v>
      </c>
      <c r="CC62" s="128">
        <v>112.19499884474844</v>
      </c>
      <c r="CD62" s="128">
        <v>112.19499884474844</v>
      </c>
      <c r="CE62" s="264">
        <v>112.60596775654057</v>
      </c>
      <c r="CF62" s="264">
        <v>112.60596775654057</v>
      </c>
      <c r="CG62" s="264">
        <v>112.60596775654057</v>
      </c>
      <c r="CH62" s="285">
        <v>114.1349820976437</v>
      </c>
      <c r="CI62" s="285">
        <v>114.1349820976437</v>
      </c>
      <c r="CJ62" s="285">
        <v>114.1349820976437</v>
      </c>
    </row>
    <row r="63" spans="1:88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30">
        <v>109.0371313319433</v>
      </c>
      <c r="BE63" s="130">
        <v>109.0371313319433</v>
      </c>
      <c r="BF63" s="130">
        <v>109.0371313319433</v>
      </c>
      <c r="BG63" s="130">
        <v>109.10785411731393</v>
      </c>
      <c r="BH63" s="130">
        <v>109.10785411731393</v>
      </c>
      <c r="BI63" s="130">
        <v>109.10785411731393</v>
      </c>
      <c r="BJ63" s="130">
        <v>108.91162384656545</v>
      </c>
      <c r="BK63" s="130">
        <v>108.91162384656545</v>
      </c>
      <c r="BL63" s="130">
        <v>108.91162384656545</v>
      </c>
      <c r="BM63" s="130">
        <v>107.6264869260751</v>
      </c>
      <c r="BN63" s="130">
        <v>107.6264869260751</v>
      </c>
      <c r="BO63" s="130">
        <v>107.6264869260751</v>
      </c>
      <c r="BP63" s="130">
        <v>108.90403479804742</v>
      </c>
      <c r="BQ63" s="130">
        <v>108.90403479804742</v>
      </c>
      <c r="BR63" s="130">
        <v>108.90403479804742</v>
      </c>
      <c r="BS63" s="130">
        <v>107.97207430154856</v>
      </c>
      <c r="BT63" s="130">
        <v>107.97207430154856</v>
      </c>
      <c r="BU63" s="130">
        <v>107.97207430154856</v>
      </c>
      <c r="BV63" s="130">
        <v>111.8024288790353</v>
      </c>
      <c r="BW63" s="130">
        <v>111.8024288790353</v>
      </c>
      <c r="BX63" s="130">
        <v>111.8024288790353</v>
      </c>
      <c r="BY63" s="130">
        <v>112.57979303301342</v>
      </c>
      <c r="BZ63" s="130">
        <v>112.57979303301344</v>
      </c>
      <c r="CA63" s="130">
        <v>112.57979303301344</v>
      </c>
      <c r="CB63" s="130">
        <v>112.19499884474844</v>
      </c>
      <c r="CC63" s="130">
        <v>112.19499884474844</v>
      </c>
      <c r="CD63" s="130">
        <v>112.19499884474844</v>
      </c>
      <c r="CE63" s="265">
        <v>112.60596775654057</v>
      </c>
      <c r="CF63" s="265">
        <v>112.60596775654057</v>
      </c>
      <c r="CG63" s="265">
        <v>112.60596775654057</v>
      </c>
      <c r="CH63" s="286">
        <v>114.1349820976437</v>
      </c>
      <c r="CI63" s="286">
        <v>114.1349820976437</v>
      </c>
      <c r="CJ63" s="286">
        <v>114.1349820976437</v>
      </c>
    </row>
    <row r="64" spans="1:88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  <c r="BY64" s="43">
        <v>112.57979303301342</v>
      </c>
      <c r="BZ64" s="43">
        <v>112.57979303301344</v>
      </c>
      <c r="CA64" s="43">
        <v>112.57979303301344</v>
      </c>
      <c r="CB64" s="43">
        <v>112.19499884474844</v>
      </c>
      <c r="CC64" s="43">
        <v>112.19499884474844</v>
      </c>
      <c r="CD64" s="43">
        <v>112.19499884474844</v>
      </c>
      <c r="CE64" s="261">
        <v>112.60596775654057</v>
      </c>
      <c r="CF64" s="261">
        <v>112.60596775654057</v>
      </c>
      <c r="CG64" s="261">
        <v>112.60596775654057</v>
      </c>
      <c r="CH64" s="281">
        <v>114.1349820976437</v>
      </c>
      <c r="CI64" s="281">
        <v>114.1349820976437</v>
      </c>
      <c r="CJ64" s="281">
        <v>114.1349820976437</v>
      </c>
    </row>
    <row r="65" spans="1:88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6">
        <v>119.79272749586212</v>
      </c>
      <c r="BE65" s="126">
        <v>119.79272749586212</v>
      </c>
      <c r="BF65" s="126">
        <v>119.79272749586212</v>
      </c>
      <c r="BG65" s="126">
        <v>119.79272749586212</v>
      </c>
      <c r="BH65" s="126">
        <v>119.79272749586212</v>
      </c>
      <c r="BI65" s="126">
        <v>119.79272749586212</v>
      </c>
      <c r="BJ65" s="126">
        <v>119.79272749586212</v>
      </c>
      <c r="BK65" s="126">
        <v>119.79272749586212</v>
      </c>
      <c r="BL65" s="126">
        <v>143.07082294339548</v>
      </c>
      <c r="BM65" s="126">
        <v>143.0708229433955</v>
      </c>
      <c r="BN65" s="126">
        <v>143.0708229433955</v>
      </c>
      <c r="BO65" s="126">
        <v>143.0708229433955</v>
      </c>
      <c r="BP65" s="126">
        <v>143.0708229433955</v>
      </c>
      <c r="BQ65" s="126">
        <v>143.0708229433955</v>
      </c>
      <c r="BR65" s="126">
        <v>143.0708229433955</v>
      </c>
      <c r="BS65" s="126">
        <v>143.0708229433955</v>
      </c>
      <c r="BT65" s="126">
        <v>143.0708229433955</v>
      </c>
      <c r="BU65" s="126">
        <v>143.0708229433955</v>
      </c>
      <c r="BV65" s="126">
        <v>143.0708229433955</v>
      </c>
      <c r="BW65" s="126">
        <v>143.0708229433955</v>
      </c>
      <c r="BX65" s="126">
        <v>143.0708229433955</v>
      </c>
      <c r="BY65" s="126">
        <v>143.0708229433955</v>
      </c>
      <c r="BZ65" s="126">
        <v>143.0708229433955</v>
      </c>
      <c r="CA65" s="126">
        <v>143.0708229433955</v>
      </c>
      <c r="CB65" s="126">
        <v>119.7435413073463</v>
      </c>
      <c r="CC65" s="126">
        <v>119.7435413073463</v>
      </c>
      <c r="CD65" s="126">
        <v>119.7435413073463</v>
      </c>
      <c r="CE65" s="263">
        <v>119.7435413073463</v>
      </c>
      <c r="CF65" s="263">
        <v>119.7435413073463</v>
      </c>
      <c r="CG65" s="263">
        <v>119.7435413073463</v>
      </c>
      <c r="CH65" s="284">
        <v>119.7435413073463</v>
      </c>
      <c r="CI65" s="284">
        <v>119.7435413073463</v>
      </c>
      <c r="CJ65" s="284">
        <v>119.7435413073463</v>
      </c>
    </row>
    <row r="66" spans="1:88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8">
        <v>119.79272749586212</v>
      </c>
      <c r="BE66" s="128">
        <v>119.79272749586212</v>
      </c>
      <c r="BF66" s="128">
        <v>119.79272749586212</v>
      </c>
      <c r="BG66" s="128">
        <v>119.79272749586212</v>
      </c>
      <c r="BH66" s="128">
        <v>119.79272749586212</v>
      </c>
      <c r="BI66" s="128">
        <v>119.79272749586212</v>
      </c>
      <c r="BJ66" s="128">
        <v>119.79272749586212</v>
      </c>
      <c r="BK66" s="128">
        <v>119.79272749586212</v>
      </c>
      <c r="BL66" s="128">
        <v>143.07082294339548</v>
      </c>
      <c r="BM66" s="128">
        <v>143.0708229433955</v>
      </c>
      <c r="BN66" s="128">
        <v>143.0708229433955</v>
      </c>
      <c r="BO66" s="128">
        <v>143.0708229433955</v>
      </c>
      <c r="BP66" s="128">
        <v>143.0708229433955</v>
      </c>
      <c r="BQ66" s="128">
        <v>143.0708229433955</v>
      </c>
      <c r="BR66" s="128">
        <v>143.0708229433955</v>
      </c>
      <c r="BS66" s="128">
        <v>143.0708229433955</v>
      </c>
      <c r="BT66" s="128">
        <v>143.0708229433955</v>
      </c>
      <c r="BU66" s="128">
        <v>143.0708229433955</v>
      </c>
      <c r="BV66" s="128">
        <v>143.0708229433955</v>
      </c>
      <c r="BW66" s="128">
        <v>143.0708229433955</v>
      </c>
      <c r="BX66" s="128">
        <v>143.0708229433955</v>
      </c>
      <c r="BY66" s="128">
        <v>143.0708229433955</v>
      </c>
      <c r="BZ66" s="128">
        <v>143.0708229433955</v>
      </c>
      <c r="CA66" s="128">
        <v>143.0708229433955</v>
      </c>
      <c r="CB66" s="128">
        <v>119.7435413073463</v>
      </c>
      <c r="CC66" s="128">
        <v>119.7435413073463</v>
      </c>
      <c r="CD66" s="128">
        <v>119.7435413073463</v>
      </c>
      <c r="CE66" s="264">
        <v>119.7435413073463</v>
      </c>
      <c r="CF66" s="264">
        <v>119.7435413073463</v>
      </c>
      <c r="CG66" s="264">
        <v>119.7435413073463</v>
      </c>
      <c r="CH66" s="285">
        <v>119.7435413073463</v>
      </c>
      <c r="CI66" s="285">
        <v>119.7435413073463</v>
      </c>
      <c r="CJ66" s="285">
        <v>119.7435413073463</v>
      </c>
    </row>
    <row r="67" spans="1:88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30">
        <v>119.79272749586212</v>
      </c>
      <c r="BE67" s="130">
        <v>119.79272749586212</v>
      </c>
      <c r="BF67" s="130">
        <v>119.79272749586212</v>
      </c>
      <c r="BG67" s="130">
        <v>119.79272749586212</v>
      </c>
      <c r="BH67" s="130">
        <v>119.79272749586212</v>
      </c>
      <c r="BI67" s="130">
        <v>119.79272749586212</v>
      </c>
      <c r="BJ67" s="130">
        <v>119.79272749586212</v>
      </c>
      <c r="BK67" s="130">
        <v>119.79272749586212</v>
      </c>
      <c r="BL67" s="130">
        <v>143.07082294339548</v>
      </c>
      <c r="BM67" s="130">
        <v>143.0708229433955</v>
      </c>
      <c r="BN67" s="130">
        <v>143.0708229433955</v>
      </c>
      <c r="BO67" s="130">
        <v>143.0708229433955</v>
      </c>
      <c r="BP67" s="130">
        <v>143.0708229433955</v>
      </c>
      <c r="BQ67" s="130">
        <v>143.0708229433955</v>
      </c>
      <c r="BR67" s="130">
        <v>143.0708229433955</v>
      </c>
      <c r="BS67" s="130">
        <v>143.0708229433955</v>
      </c>
      <c r="BT67" s="130">
        <v>143.0708229433955</v>
      </c>
      <c r="BU67" s="130">
        <v>143.0708229433955</v>
      </c>
      <c r="BV67" s="130">
        <v>143.0708229433955</v>
      </c>
      <c r="BW67" s="130">
        <v>143.0708229433955</v>
      </c>
      <c r="BX67" s="130">
        <v>143.0708229433955</v>
      </c>
      <c r="BY67" s="130">
        <v>143.0708229433955</v>
      </c>
      <c r="BZ67" s="130">
        <v>143.0708229433955</v>
      </c>
      <c r="CA67" s="130">
        <v>143.0708229433955</v>
      </c>
      <c r="CB67" s="130">
        <v>119.7435413073463</v>
      </c>
      <c r="CC67" s="130">
        <v>119.7435413073463</v>
      </c>
      <c r="CD67" s="130">
        <v>119.7435413073463</v>
      </c>
      <c r="CE67" s="265">
        <v>119.7435413073463</v>
      </c>
      <c r="CF67" s="265">
        <v>119.7435413073463</v>
      </c>
      <c r="CG67" s="265">
        <v>119.7435413073463</v>
      </c>
      <c r="CH67" s="286">
        <v>119.7435413073463</v>
      </c>
      <c r="CI67" s="286">
        <v>119.7435413073463</v>
      </c>
      <c r="CJ67" s="286">
        <v>119.7435413073463</v>
      </c>
    </row>
    <row r="68" spans="1:88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  <c r="BY68" s="43">
        <v>143.0708229433955</v>
      </c>
      <c r="BZ68" s="43">
        <v>143.0708229433955</v>
      </c>
      <c r="CA68" s="43">
        <v>143.0708229433955</v>
      </c>
      <c r="CB68" s="43">
        <v>119.7435413073463</v>
      </c>
      <c r="CC68" s="43">
        <v>119.7435413073463</v>
      </c>
      <c r="CD68" s="43">
        <v>119.7435413073463</v>
      </c>
      <c r="CE68" s="261">
        <v>119.7435413073463</v>
      </c>
      <c r="CF68" s="261">
        <v>119.7435413073463</v>
      </c>
      <c r="CG68" s="261">
        <v>119.7435413073463</v>
      </c>
      <c r="CH68" s="281">
        <v>119.7435413073463</v>
      </c>
      <c r="CI68" s="281">
        <v>119.7435413073463</v>
      </c>
      <c r="CJ68" s="281">
        <v>119.7435413073463</v>
      </c>
    </row>
    <row r="69" spans="1:88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6">
        <v>100</v>
      </c>
      <c r="BE69" s="126">
        <v>100</v>
      </c>
      <c r="BF69" s="126">
        <v>100</v>
      </c>
      <c r="BG69" s="126">
        <v>100</v>
      </c>
      <c r="BH69" s="126">
        <v>100</v>
      </c>
      <c r="BI69" s="126">
        <v>100</v>
      </c>
      <c r="BJ69" s="126">
        <v>100</v>
      </c>
      <c r="BK69" s="126">
        <v>100</v>
      </c>
      <c r="BL69" s="126">
        <v>100</v>
      </c>
      <c r="BM69" s="126">
        <v>100</v>
      </c>
      <c r="BN69" s="126">
        <v>100</v>
      </c>
      <c r="BO69" s="126">
        <v>100</v>
      </c>
      <c r="BP69" s="126">
        <v>100</v>
      </c>
      <c r="BQ69" s="126">
        <v>100</v>
      </c>
      <c r="BR69" s="126">
        <v>100</v>
      </c>
      <c r="BS69" s="126">
        <v>100</v>
      </c>
      <c r="BT69" s="126">
        <v>100</v>
      </c>
      <c r="BU69" s="126">
        <v>100</v>
      </c>
      <c r="BV69" s="126">
        <v>100</v>
      </c>
      <c r="BW69" s="126">
        <v>100</v>
      </c>
      <c r="BX69" s="126">
        <v>100</v>
      </c>
      <c r="BY69" s="126">
        <v>100</v>
      </c>
      <c r="BZ69" s="126">
        <v>100</v>
      </c>
      <c r="CA69" s="126">
        <v>100</v>
      </c>
      <c r="CB69" s="126">
        <v>100</v>
      </c>
      <c r="CC69" s="126">
        <v>100</v>
      </c>
      <c r="CD69" s="126">
        <v>100</v>
      </c>
      <c r="CE69" s="263">
        <v>100</v>
      </c>
      <c r="CF69" s="263">
        <v>100</v>
      </c>
      <c r="CG69" s="263">
        <v>100</v>
      </c>
      <c r="CH69" s="284">
        <v>100</v>
      </c>
      <c r="CI69" s="284">
        <v>100</v>
      </c>
      <c r="CJ69" s="284">
        <v>100</v>
      </c>
    </row>
    <row r="70" spans="1:88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8">
        <v>100</v>
      </c>
      <c r="BE70" s="128">
        <v>100</v>
      </c>
      <c r="BF70" s="128">
        <v>100</v>
      </c>
      <c r="BG70" s="128">
        <v>100</v>
      </c>
      <c r="BH70" s="128">
        <v>100</v>
      </c>
      <c r="BI70" s="128">
        <v>100</v>
      </c>
      <c r="BJ70" s="128">
        <v>100</v>
      </c>
      <c r="BK70" s="128">
        <v>100</v>
      </c>
      <c r="BL70" s="128">
        <v>100</v>
      </c>
      <c r="BM70" s="128">
        <v>100</v>
      </c>
      <c r="BN70" s="128">
        <v>100</v>
      </c>
      <c r="BO70" s="128">
        <v>100</v>
      </c>
      <c r="BP70" s="128">
        <v>100</v>
      </c>
      <c r="BQ70" s="128">
        <v>100</v>
      </c>
      <c r="BR70" s="128">
        <v>100</v>
      </c>
      <c r="BS70" s="128">
        <v>100</v>
      </c>
      <c r="BT70" s="128">
        <v>100</v>
      </c>
      <c r="BU70" s="128">
        <v>100</v>
      </c>
      <c r="BV70" s="128">
        <v>100</v>
      </c>
      <c r="BW70" s="128">
        <v>100</v>
      </c>
      <c r="BX70" s="128">
        <v>100</v>
      </c>
      <c r="BY70" s="128">
        <v>100</v>
      </c>
      <c r="BZ70" s="128">
        <v>100</v>
      </c>
      <c r="CA70" s="128">
        <v>100</v>
      </c>
      <c r="CB70" s="128">
        <v>100</v>
      </c>
      <c r="CC70" s="128">
        <v>100</v>
      </c>
      <c r="CD70" s="128">
        <v>100</v>
      </c>
      <c r="CE70" s="264">
        <v>100</v>
      </c>
      <c r="CF70" s="264">
        <v>100</v>
      </c>
      <c r="CG70" s="264">
        <v>100</v>
      </c>
      <c r="CH70" s="285">
        <v>100</v>
      </c>
      <c r="CI70" s="285">
        <v>100</v>
      </c>
      <c r="CJ70" s="285">
        <v>100</v>
      </c>
    </row>
    <row r="71" spans="1:88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30">
        <v>100</v>
      </c>
      <c r="BE71" s="130">
        <v>100</v>
      </c>
      <c r="BF71" s="130">
        <v>100</v>
      </c>
      <c r="BG71" s="130">
        <v>100</v>
      </c>
      <c r="BH71" s="130">
        <v>100</v>
      </c>
      <c r="BI71" s="130">
        <v>100</v>
      </c>
      <c r="BJ71" s="130">
        <v>100</v>
      </c>
      <c r="BK71" s="130">
        <v>100</v>
      </c>
      <c r="BL71" s="130">
        <v>100</v>
      </c>
      <c r="BM71" s="130">
        <v>100</v>
      </c>
      <c r="BN71" s="130">
        <v>100</v>
      </c>
      <c r="BO71" s="130">
        <v>100</v>
      </c>
      <c r="BP71" s="130">
        <v>100</v>
      </c>
      <c r="BQ71" s="130">
        <v>100</v>
      </c>
      <c r="BR71" s="130">
        <v>100</v>
      </c>
      <c r="BS71" s="130">
        <v>100</v>
      </c>
      <c r="BT71" s="130">
        <v>100</v>
      </c>
      <c r="BU71" s="130">
        <v>100</v>
      </c>
      <c r="BV71" s="130">
        <v>100</v>
      </c>
      <c r="BW71" s="130">
        <v>100</v>
      </c>
      <c r="BX71" s="130">
        <v>100</v>
      </c>
      <c r="BY71" s="130">
        <v>100</v>
      </c>
      <c r="BZ71" s="130">
        <v>100</v>
      </c>
      <c r="CA71" s="130">
        <v>100</v>
      </c>
      <c r="CB71" s="130">
        <v>100</v>
      </c>
      <c r="CC71" s="130">
        <v>100</v>
      </c>
      <c r="CD71" s="130">
        <v>100</v>
      </c>
      <c r="CE71" s="265">
        <v>100</v>
      </c>
      <c r="CF71" s="265">
        <v>100</v>
      </c>
      <c r="CG71" s="265">
        <v>100</v>
      </c>
      <c r="CH71" s="286">
        <v>100</v>
      </c>
      <c r="CI71" s="286">
        <v>100</v>
      </c>
      <c r="CJ71" s="286">
        <v>100</v>
      </c>
    </row>
    <row r="72" spans="1:88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  <c r="BY72" s="43">
        <v>100</v>
      </c>
      <c r="BZ72" s="43">
        <v>100</v>
      </c>
      <c r="CA72" s="43">
        <v>100</v>
      </c>
      <c r="CB72" s="43">
        <v>100</v>
      </c>
      <c r="CC72" s="43">
        <v>100</v>
      </c>
      <c r="CD72" s="43">
        <v>100</v>
      </c>
      <c r="CE72" s="261">
        <v>100</v>
      </c>
      <c r="CF72" s="261">
        <v>100</v>
      </c>
      <c r="CG72" s="261">
        <v>100</v>
      </c>
      <c r="CH72" s="281">
        <v>100</v>
      </c>
      <c r="CI72" s="281">
        <v>100</v>
      </c>
      <c r="CJ72" s="281">
        <v>100</v>
      </c>
    </row>
    <row r="73" spans="1:88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6">
        <v>192.8427319426747</v>
      </c>
      <c r="BE73" s="126">
        <v>192.11803520244868</v>
      </c>
      <c r="BF73" s="126">
        <v>192.11803520244868</v>
      </c>
      <c r="BG73" s="126">
        <v>190.53319570422536</v>
      </c>
      <c r="BH73" s="126">
        <v>191.40265260167078</v>
      </c>
      <c r="BI73" s="126">
        <v>191.40265260167078</v>
      </c>
      <c r="BJ73" s="126">
        <v>191.40265260167078</v>
      </c>
      <c r="BK73" s="126">
        <v>191.40265260167078</v>
      </c>
      <c r="BL73" s="126">
        <v>191.40265260167078</v>
      </c>
      <c r="BM73" s="126">
        <v>191.40265260167078</v>
      </c>
      <c r="BN73" s="126">
        <v>191.868188510466</v>
      </c>
      <c r="BO73" s="126">
        <v>191.6000733448881</v>
      </c>
      <c r="BP73" s="126">
        <v>191.6000733448881</v>
      </c>
      <c r="BQ73" s="126">
        <v>191.6000733448881</v>
      </c>
      <c r="BR73" s="126">
        <v>191.6000733448881</v>
      </c>
      <c r="BS73" s="126">
        <v>191.6000733448881</v>
      </c>
      <c r="BT73" s="126">
        <v>191.6000733448881</v>
      </c>
      <c r="BU73" s="126">
        <v>193.53474425613942</v>
      </c>
      <c r="BV73" s="126">
        <v>191.16027914370522</v>
      </c>
      <c r="BW73" s="126">
        <v>191.86543590712634</v>
      </c>
      <c r="BX73" s="126">
        <v>191.86543590712634</v>
      </c>
      <c r="BY73" s="126">
        <v>191.86543590712634</v>
      </c>
      <c r="BZ73" s="126">
        <v>191.86543590712634</v>
      </c>
      <c r="CA73" s="126">
        <v>191.86543590712634</v>
      </c>
      <c r="CB73" s="126">
        <v>191.86543590712634</v>
      </c>
      <c r="CC73" s="126">
        <v>191.86543590712634</v>
      </c>
      <c r="CD73" s="126">
        <v>191.86543590712634</v>
      </c>
      <c r="CE73" s="263">
        <v>191.86543590712634</v>
      </c>
      <c r="CF73" s="263">
        <v>191.86543590712634</v>
      </c>
      <c r="CG73" s="263">
        <v>191.86543590712634</v>
      </c>
      <c r="CH73" s="284">
        <v>191.86543590712634</v>
      </c>
      <c r="CI73" s="284">
        <v>191.86543590712634</v>
      </c>
      <c r="CJ73" s="284">
        <v>191.86543590712634</v>
      </c>
    </row>
    <row r="74" spans="1:88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8">
        <v>192.8427319426747</v>
      </c>
      <c r="BE74" s="128">
        <v>192.11803520244868</v>
      </c>
      <c r="BF74" s="128">
        <v>192.11803520244868</v>
      </c>
      <c r="BG74" s="128">
        <v>190.53319570422536</v>
      </c>
      <c r="BH74" s="128">
        <v>191.40265260167078</v>
      </c>
      <c r="BI74" s="128">
        <v>191.40265260167078</v>
      </c>
      <c r="BJ74" s="128">
        <v>191.40265260167078</v>
      </c>
      <c r="BK74" s="128">
        <v>191.40265260167078</v>
      </c>
      <c r="BL74" s="128">
        <v>191.40265260167078</v>
      </c>
      <c r="BM74" s="128">
        <v>191.40265260167078</v>
      </c>
      <c r="BN74" s="128">
        <v>191.868188510466</v>
      </c>
      <c r="BO74" s="128">
        <v>191.6000733448881</v>
      </c>
      <c r="BP74" s="128">
        <v>191.6000733448881</v>
      </c>
      <c r="BQ74" s="128">
        <v>191.6000733448881</v>
      </c>
      <c r="BR74" s="128">
        <v>191.6000733448881</v>
      </c>
      <c r="BS74" s="128">
        <v>191.6000733448881</v>
      </c>
      <c r="BT74" s="128">
        <v>191.6000733448881</v>
      </c>
      <c r="BU74" s="128">
        <v>193.53474425613942</v>
      </c>
      <c r="BV74" s="128">
        <v>191.16027914370522</v>
      </c>
      <c r="BW74" s="128">
        <v>191.86543590712634</v>
      </c>
      <c r="BX74" s="128">
        <v>191.86543590712634</v>
      </c>
      <c r="BY74" s="128">
        <v>191.86543590712634</v>
      </c>
      <c r="BZ74" s="128">
        <v>191.86543590712634</v>
      </c>
      <c r="CA74" s="128">
        <v>191.86543590712634</v>
      </c>
      <c r="CB74" s="128">
        <v>191.86543590712634</v>
      </c>
      <c r="CC74" s="128">
        <v>191.86543590712634</v>
      </c>
      <c r="CD74" s="128">
        <v>191.86543590712634</v>
      </c>
      <c r="CE74" s="264">
        <v>191.86543590712634</v>
      </c>
      <c r="CF74" s="264">
        <v>191.86543590712634</v>
      </c>
      <c r="CG74" s="264">
        <v>191.86543590712634</v>
      </c>
      <c r="CH74" s="285">
        <v>191.86543590712634</v>
      </c>
      <c r="CI74" s="285">
        <v>191.86543590712634</v>
      </c>
      <c r="CJ74" s="285">
        <v>191.86543590712634</v>
      </c>
    </row>
    <row r="75" spans="1:88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30">
        <v>192.8427319426747</v>
      </c>
      <c r="BE75" s="130">
        <v>192.11803520244868</v>
      </c>
      <c r="BF75" s="130">
        <v>192.11803520244868</v>
      </c>
      <c r="BG75" s="130">
        <v>190.53319570422536</v>
      </c>
      <c r="BH75" s="130">
        <v>191.40265260167078</v>
      </c>
      <c r="BI75" s="130">
        <v>191.40265260167078</v>
      </c>
      <c r="BJ75" s="130">
        <v>191.40265260167078</v>
      </c>
      <c r="BK75" s="130">
        <v>191.40265260167078</v>
      </c>
      <c r="BL75" s="130">
        <v>191.40265260167078</v>
      </c>
      <c r="BM75" s="130">
        <v>191.40265260167078</v>
      </c>
      <c r="BN75" s="130">
        <v>191.868188510466</v>
      </c>
      <c r="BO75" s="130">
        <v>191.6000733448881</v>
      </c>
      <c r="BP75" s="130">
        <v>191.6000733448881</v>
      </c>
      <c r="BQ75" s="130">
        <v>191.6000733448881</v>
      </c>
      <c r="BR75" s="130">
        <v>191.6000733448881</v>
      </c>
      <c r="BS75" s="130">
        <v>191.6000733448881</v>
      </c>
      <c r="BT75" s="130">
        <v>191.6000733448881</v>
      </c>
      <c r="BU75" s="130">
        <v>193.53474425613942</v>
      </c>
      <c r="BV75" s="130">
        <v>191.16027914370522</v>
      </c>
      <c r="BW75" s="130">
        <v>191.86543590712634</v>
      </c>
      <c r="BX75" s="130">
        <v>191.86543590712634</v>
      </c>
      <c r="BY75" s="130">
        <v>191.86543590712634</v>
      </c>
      <c r="BZ75" s="130">
        <v>191.86543590712634</v>
      </c>
      <c r="CA75" s="130">
        <v>191.86543590712634</v>
      </c>
      <c r="CB75" s="130">
        <v>191.86543590712634</v>
      </c>
      <c r="CC75" s="130">
        <v>191.86543590712634</v>
      </c>
      <c r="CD75" s="130">
        <v>191.86543590712634</v>
      </c>
      <c r="CE75" s="265">
        <v>191.86543590712634</v>
      </c>
      <c r="CF75" s="265">
        <v>191.86543590712634</v>
      </c>
      <c r="CG75" s="265">
        <v>191.86543590712634</v>
      </c>
      <c r="CH75" s="286">
        <v>191.86543590712634</v>
      </c>
      <c r="CI75" s="286">
        <v>191.86543590712634</v>
      </c>
      <c r="CJ75" s="286">
        <v>191.86543590712634</v>
      </c>
    </row>
    <row r="76" spans="1:88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  <c r="BY76" s="43">
        <v>128.17507622417267</v>
      </c>
      <c r="BZ76" s="43">
        <v>128.17507622417267</v>
      </c>
      <c r="CA76" s="43">
        <v>128.17507622417267</v>
      </c>
      <c r="CB76" s="43">
        <v>128.17507622417267</v>
      </c>
      <c r="CC76" s="43">
        <v>128.17507622417267</v>
      </c>
      <c r="CD76" s="43">
        <v>128.17507622417267</v>
      </c>
      <c r="CE76" s="261">
        <v>128.17507622417267</v>
      </c>
      <c r="CF76" s="261">
        <v>128.17507622417267</v>
      </c>
      <c r="CG76" s="261">
        <v>128.17507622417267</v>
      </c>
      <c r="CH76" s="281">
        <v>128.17507622417267</v>
      </c>
      <c r="CI76" s="281">
        <v>128.17507622417267</v>
      </c>
      <c r="CJ76" s="281">
        <v>128.17507622417267</v>
      </c>
    </row>
    <row r="77" spans="1:88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7">
        <v>3.502967571476092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  <c r="BY77" s="61">
        <v>200.0520416321542</v>
      </c>
      <c r="BZ77" s="61">
        <v>200.0520416321542</v>
      </c>
      <c r="CA77" s="61">
        <v>200.0520416321542</v>
      </c>
      <c r="CB77" s="61">
        <v>200.0520416321542</v>
      </c>
      <c r="CC77" s="61">
        <v>200.0520416321542</v>
      </c>
      <c r="CD77" s="61">
        <v>200.0520416321542</v>
      </c>
      <c r="CE77" s="261">
        <v>200.0520416321542</v>
      </c>
      <c r="CF77" s="261">
        <v>200.0520416321542</v>
      </c>
      <c r="CG77" s="261">
        <v>200.0520416321542</v>
      </c>
      <c r="CH77" s="281">
        <v>200.0520416321542</v>
      </c>
      <c r="CI77" s="281">
        <v>200.0520416321542</v>
      </c>
      <c r="CJ77" s="28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4:43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4:43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4:43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4:43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4:43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4:43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4:43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4:43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</sheetData>
  <sheetProtection/>
  <mergeCells count="7">
    <mergeCell ref="CB2:CJ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172</v>
      </c>
    </row>
    <row r="3" ht="15" customHeight="1">
      <c r="B3" s="155"/>
    </row>
    <row r="4" spans="2:11" ht="15.75">
      <c r="B4" s="183" t="s">
        <v>171</v>
      </c>
      <c r="C4" s="173"/>
      <c r="D4" s="327">
        <v>2013</v>
      </c>
      <c r="E4" s="327"/>
      <c r="F4" s="327"/>
      <c r="G4" s="327">
        <v>2014</v>
      </c>
      <c r="H4" s="327"/>
      <c r="I4" s="327"/>
      <c r="J4" s="177">
        <v>2013</v>
      </c>
      <c r="K4" s="177">
        <v>2014</v>
      </c>
    </row>
    <row r="5" spans="2:62" ht="16.5" thickBot="1">
      <c r="B5" s="186"/>
      <c r="C5" s="186"/>
      <c r="D5" s="198" t="s">
        <v>169</v>
      </c>
      <c r="E5" s="198" t="s">
        <v>158</v>
      </c>
      <c r="F5" s="198" t="s">
        <v>170</v>
      </c>
      <c r="G5" s="198" t="s">
        <v>169</v>
      </c>
      <c r="H5" s="198" t="s">
        <v>158</v>
      </c>
      <c r="I5" s="198" t="s">
        <v>170</v>
      </c>
      <c r="J5" s="199" t="s">
        <v>133</v>
      </c>
      <c r="K5" s="199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3" t="s">
        <v>173</v>
      </c>
      <c r="C6" s="173"/>
      <c r="D6" s="190">
        <f>PPI_ALLRwanda_Month!AI4</f>
        <v>108.84815932243141</v>
      </c>
      <c r="E6" s="190">
        <f>PPI_ALLRwanda_Month!AJ4</f>
        <v>108.39288921063597</v>
      </c>
      <c r="F6" s="190">
        <f>PPI_ALLRwanda_Month!AK4</f>
        <v>108.20251909194755</v>
      </c>
      <c r="G6" s="195">
        <f>PPI_ALLRwanda_Month!AU4</f>
        <v>109.7423515644733</v>
      </c>
      <c r="H6" s="190">
        <f>PPI_ALLRwanda_Month!AV4</f>
        <v>109.35185619707532</v>
      </c>
      <c r="I6" s="190">
        <f>PPI_ALLRwanda_Month!AW4</f>
        <v>107.31416565543456</v>
      </c>
      <c r="J6" s="195">
        <f>PPI_ALLRwanda_Qtr!P4</f>
        <v>108.48118920833831</v>
      </c>
      <c r="K6" s="196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3" t="s">
        <v>162</v>
      </c>
      <c r="C7" s="173"/>
      <c r="D7" s="190" t="e">
        <f>#REF!</f>
        <v>#REF!</v>
      </c>
      <c r="E7" s="190" t="e">
        <f>#REF!</f>
        <v>#REF!</v>
      </c>
      <c r="F7" s="190" t="e">
        <f>#REF!</f>
        <v>#REF!</v>
      </c>
      <c r="G7" s="192" t="e">
        <f>#REF!</f>
        <v>#REF!</v>
      </c>
      <c r="H7" s="190" t="e">
        <f>#REF!</f>
        <v>#REF!</v>
      </c>
      <c r="I7" s="190" t="e">
        <f>#REF!</f>
        <v>#REF!</v>
      </c>
      <c r="J7" s="192" t="e">
        <f>#REF!</f>
        <v>#REF!</v>
      </c>
      <c r="K7" s="181" t="e">
        <f>#REF!</f>
        <v>#REF!</v>
      </c>
      <c r="BI7" t="e">
        <f>(F7/$F$4)*(PPI_Local_Quarterly!U7/PPI_Local_Quarterly!T7-1)*100</f>
        <v>#REF!</v>
      </c>
    </row>
    <row r="8" spans="2:61" ht="15.75">
      <c r="B8" s="175" t="s">
        <v>163</v>
      </c>
      <c r="C8" s="175"/>
      <c r="D8" s="182" t="e">
        <f>#REF!</f>
        <v>#REF!</v>
      </c>
      <c r="E8" s="182" t="e">
        <f>#REF!</f>
        <v>#REF!</v>
      </c>
      <c r="F8" s="182" t="e">
        <f>#REF!</f>
        <v>#REF!</v>
      </c>
      <c r="G8" s="194" t="e">
        <f>#REF!</f>
        <v>#REF!</v>
      </c>
      <c r="H8" s="182" t="e">
        <f>#REF!</f>
        <v>#REF!</v>
      </c>
      <c r="I8" s="182" t="e">
        <f>#REF!</f>
        <v>#REF!</v>
      </c>
      <c r="J8" s="194" t="e">
        <f>#REF!</f>
        <v>#REF!</v>
      </c>
      <c r="K8" s="182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6"/>
      <c r="E10" s="146"/>
      <c r="F10" s="146"/>
      <c r="G10" s="146"/>
      <c r="H10" s="146"/>
      <c r="I10" s="146"/>
      <c r="K10" s="146"/>
      <c r="L10" s="146"/>
    </row>
    <row r="11" spans="4:9" ht="15.75">
      <c r="D11" s="187"/>
      <c r="E11" s="187"/>
      <c r="F11" s="187"/>
      <c r="G11" s="187"/>
      <c r="H11" s="187"/>
      <c r="I11" s="187"/>
    </row>
    <row r="13" ht="18">
      <c r="B13" s="119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174</v>
      </c>
    </row>
    <row r="3" ht="15.75">
      <c r="B3" s="155"/>
    </row>
    <row r="4" spans="4:11" ht="15">
      <c r="D4" s="328">
        <v>2013</v>
      </c>
      <c r="E4" s="328"/>
      <c r="F4" s="328"/>
      <c r="G4" s="328">
        <v>2014</v>
      </c>
      <c r="H4" s="328"/>
      <c r="I4" s="328"/>
      <c r="J4" s="159">
        <v>2013</v>
      </c>
      <c r="K4" s="159">
        <v>2014</v>
      </c>
    </row>
    <row r="5" spans="2:62" ht="15.75" thickBot="1">
      <c r="B5" s="157"/>
      <c r="C5" s="157"/>
      <c r="D5" s="158" t="s">
        <v>164</v>
      </c>
      <c r="E5" s="158" t="s">
        <v>165</v>
      </c>
      <c r="F5" s="158" t="s">
        <v>166</v>
      </c>
      <c r="G5" s="158" t="s">
        <v>164</v>
      </c>
      <c r="H5" s="158" t="s">
        <v>165</v>
      </c>
      <c r="I5" s="158" t="s">
        <v>166</v>
      </c>
      <c r="J5" s="158" t="s">
        <v>132</v>
      </c>
      <c r="K5" s="158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6" t="s">
        <v>161</v>
      </c>
      <c r="D6" s="146">
        <f>PPI_Local_Monthly!AF4</f>
        <v>110.40547119417185</v>
      </c>
      <c r="E6" s="146">
        <f>PPI_Local_Monthly!AG4</f>
        <v>110.20871286595606</v>
      </c>
      <c r="F6" s="146">
        <f>PPI_Local_Monthly!AH4</f>
        <v>110.26844633638859</v>
      </c>
      <c r="G6" s="160">
        <f>PPI_Local_Monthly!AR4</f>
        <v>111.86332028441244</v>
      </c>
      <c r="H6" s="146">
        <f>PPI_Local_Monthly!AS4</f>
        <v>111.61942619333942</v>
      </c>
      <c r="I6" s="146">
        <f>PPI_Local_Monthly!AT4</f>
        <v>111.66310410407372</v>
      </c>
      <c r="J6" s="160">
        <f>PPI_Local_Quarterly!O4</f>
        <v>110.29421013217217</v>
      </c>
      <c r="K6" s="152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6" t="s">
        <v>162</v>
      </c>
      <c r="D7" s="161" t="e">
        <f>#REF!</f>
        <v>#REF!</v>
      </c>
      <c r="E7" s="161" t="e">
        <f>#REF!</f>
        <v>#REF!</v>
      </c>
      <c r="F7" s="161" t="e">
        <f>#REF!</f>
        <v>#REF!</v>
      </c>
      <c r="G7" s="163" t="e">
        <f>#REF!</f>
        <v>#REF!</v>
      </c>
      <c r="H7" s="146" t="e">
        <f>#REF!</f>
        <v>#REF!</v>
      </c>
      <c r="I7" s="146" t="e">
        <f>#REF!</f>
        <v>#REF!</v>
      </c>
      <c r="J7" s="162" t="e">
        <f>#REF!</f>
        <v>#REF!</v>
      </c>
      <c r="K7" s="164" t="e">
        <f>#REF!</f>
        <v>#REF!</v>
      </c>
      <c r="BI7" t="e">
        <f>(F7/$F$4)*(PPI_Local_Quarterly!U7/PPI_Local_Quarterly!T7-1)*100</f>
        <v>#REF!</v>
      </c>
    </row>
    <row r="8" spans="2:61" ht="15">
      <c r="B8" s="165" t="s">
        <v>163</v>
      </c>
      <c r="C8" s="145"/>
      <c r="D8" s="166" t="e">
        <f>#REF!</f>
        <v>#REF!</v>
      </c>
      <c r="E8" s="166" t="e">
        <f>#REF!</f>
        <v>#REF!</v>
      </c>
      <c r="F8" s="166" t="e">
        <f>#REF!</f>
        <v>#REF!</v>
      </c>
      <c r="G8" s="167" t="e">
        <f>#REF!</f>
        <v>#REF!</v>
      </c>
      <c r="H8" s="168" t="e">
        <f>#REF!</f>
        <v>#REF!</v>
      </c>
      <c r="I8" s="168" t="e">
        <f>#REF!</f>
        <v>#REF!</v>
      </c>
      <c r="J8" s="169" t="e">
        <f>#REF!</f>
        <v>#REF!</v>
      </c>
      <c r="K8" s="166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3" t="s">
        <v>171</v>
      </c>
      <c r="C10" s="184"/>
      <c r="D10" s="327">
        <v>2013</v>
      </c>
      <c r="E10" s="327"/>
      <c r="F10" s="327"/>
      <c r="G10" s="327">
        <v>2014</v>
      </c>
      <c r="H10" s="327"/>
      <c r="I10" s="327"/>
      <c r="J10" s="177">
        <v>2013</v>
      </c>
      <c r="K10" s="177">
        <v>2014</v>
      </c>
    </row>
    <row r="11" spans="2:11" ht="16.5" thickBot="1">
      <c r="B11" s="185"/>
      <c r="C11" s="185"/>
      <c r="D11" s="198" t="s">
        <v>169</v>
      </c>
      <c r="E11" s="198" t="s">
        <v>158</v>
      </c>
      <c r="F11" s="198" t="s">
        <v>170</v>
      </c>
      <c r="G11" s="198" t="s">
        <v>169</v>
      </c>
      <c r="H11" s="198" t="s">
        <v>158</v>
      </c>
      <c r="I11" s="198" t="s">
        <v>170</v>
      </c>
      <c r="J11" s="199" t="s">
        <v>133</v>
      </c>
      <c r="K11" s="199" t="s">
        <v>133</v>
      </c>
    </row>
    <row r="12" spans="2:11" ht="15.75">
      <c r="B12" s="173" t="s">
        <v>161</v>
      </c>
      <c r="C12" s="173"/>
      <c r="D12" s="187">
        <f>PPI_Local_Monthly!AI4</f>
        <v>109.80177917366163</v>
      </c>
      <c r="E12" s="187">
        <f>PPI_Local_Monthly!AJ4</f>
        <v>109.86918041652929</v>
      </c>
      <c r="F12" s="187">
        <f>PPI_Local_Monthly!AK4</f>
        <v>112.15726623990182</v>
      </c>
      <c r="G12" s="188">
        <f>PPI_Local_Monthly!AU4</f>
        <v>112.15862659263163</v>
      </c>
      <c r="H12" s="187">
        <f>PPI_Local_Monthly!AV4</f>
        <v>111.93964223945665</v>
      </c>
      <c r="I12" s="187">
        <f>PPI_Local_Monthly!AW4</f>
        <v>111.91617349366724</v>
      </c>
      <c r="J12" s="188">
        <f>PPI_Local_Quarterly!P4</f>
        <v>110.60940861003091</v>
      </c>
      <c r="K12" s="189">
        <f>PPI_Local_Quarterly!T4</f>
        <v>112.00481410858517</v>
      </c>
    </row>
    <row r="13" spans="2:11" ht="15.75">
      <c r="B13" s="173" t="s">
        <v>162</v>
      </c>
      <c r="C13" s="173"/>
      <c r="D13" s="190" t="e">
        <f>#REF!</f>
        <v>#REF!</v>
      </c>
      <c r="E13" s="190" t="e">
        <f>#REF!</f>
        <v>#REF!</v>
      </c>
      <c r="F13" s="190" t="e">
        <f>#REF!</f>
        <v>#REF!</v>
      </c>
      <c r="G13" s="191" t="e">
        <f>#REF!</f>
        <v>#REF!</v>
      </c>
      <c r="H13" s="187" t="e">
        <f>#REF!</f>
        <v>#REF!</v>
      </c>
      <c r="I13" s="187" t="e">
        <f>#REF!</f>
        <v>#REF!</v>
      </c>
      <c r="J13" s="192" t="e">
        <f>#REF!</f>
        <v>#REF!</v>
      </c>
      <c r="K13" s="181" t="e">
        <f>#REF!</f>
        <v>#REF!</v>
      </c>
    </row>
    <row r="14" spans="2:11" ht="15.75">
      <c r="B14" s="175" t="s">
        <v>163</v>
      </c>
      <c r="C14" s="175"/>
      <c r="D14" s="182" t="e">
        <f>#REF!</f>
        <v>#REF!</v>
      </c>
      <c r="E14" s="182" t="e">
        <f>#REF!</f>
        <v>#REF!</v>
      </c>
      <c r="F14" s="182" t="e">
        <f>#REF!</f>
        <v>#REF!</v>
      </c>
      <c r="G14" s="193" t="e">
        <f>#REF!</f>
        <v>#REF!</v>
      </c>
      <c r="H14" s="176" t="e">
        <f>#REF!</f>
        <v>#REF!</v>
      </c>
      <c r="I14" s="176" t="e">
        <f>#REF!</f>
        <v>#REF!</v>
      </c>
      <c r="J14" s="194" t="e">
        <f>#REF!</f>
        <v>#REF!</v>
      </c>
      <c r="K14" s="182" t="e">
        <f>#REF!</f>
        <v>#REF!</v>
      </c>
    </row>
    <row r="16" spans="4:11" ht="15">
      <c r="D16" s="146"/>
      <c r="E16" s="146"/>
      <c r="F16" s="146"/>
      <c r="G16" s="146"/>
      <c r="H16" s="146"/>
      <c r="I16" s="146"/>
      <c r="K16" s="146"/>
    </row>
    <row r="17" ht="15">
      <c r="K17" s="146"/>
    </row>
    <row r="19" ht="18">
      <c r="B19" s="11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174</v>
      </c>
    </row>
    <row r="3" ht="15.75">
      <c r="B3" s="155"/>
    </row>
    <row r="4" spans="4:11" ht="15">
      <c r="D4" s="328">
        <v>2013</v>
      </c>
      <c r="E4" s="328"/>
      <c r="F4" s="328"/>
      <c r="G4" s="328">
        <v>2014</v>
      </c>
      <c r="H4" s="328"/>
      <c r="I4" s="328"/>
      <c r="J4" s="159">
        <v>2013</v>
      </c>
      <c r="K4" s="159">
        <v>2014</v>
      </c>
    </row>
    <row r="5" spans="2:62" ht="15.75" thickBot="1">
      <c r="B5" s="157"/>
      <c r="C5" s="157"/>
      <c r="D5" s="158" t="s">
        <v>164</v>
      </c>
      <c r="E5" s="158" t="s">
        <v>165</v>
      </c>
      <c r="F5" s="158" t="s">
        <v>166</v>
      </c>
      <c r="G5" s="158" t="s">
        <v>164</v>
      </c>
      <c r="H5" s="158" t="s">
        <v>165</v>
      </c>
      <c r="I5" s="158" t="s">
        <v>166</v>
      </c>
      <c r="J5" s="158" t="s">
        <v>132</v>
      </c>
      <c r="K5" s="158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6" t="s">
        <v>161</v>
      </c>
      <c r="D6" s="146">
        <f>PPI_Local_Monthly!AF4</f>
        <v>110.40547119417185</v>
      </c>
      <c r="E6" s="146">
        <f>PPI_Local_Monthly!AG4</f>
        <v>110.20871286595606</v>
      </c>
      <c r="F6" s="146">
        <f>PPI_Local_Monthly!AH4</f>
        <v>110.26844633638859</v>
      </c>
      <c r="G6" s="160">
        <f>PPI_Local_Monthly!AR4</f>
        <v>111.86332028441244</v>
      </c>
      <c r="H6" s="146">
        <f>PPI_Local_Monthly!AS4</f>
        <v>111.61942619333942</v>
      </c>
      <c r="I6" s="146">
        <f>PPI_Local_Monthly!AT4</f>
        <v>111.66310410407372</v>
      </c>
      <c r="J6" s="160">
        <f>PPI_Local_Quarterly!O4</f>
        <v>110.29421013217217</v>
      </c>
      <c r="K6" s="152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6" t="s">
        <v>162</v>
      </c>
      <c r="D7" s="161" t="e">
        <f>#REF!</f>
        <v>#REF!</v>
      </c>
      <c r="E7" s="161" t="e">
        <f>#REF!</f>
        <v>#REF!</v>
      </c>
      <c r="F7" s="161" t="e">
        <f>#REF!</f>
        <v>#REF!</v>
      </c>
      <c r="G7" s="163" t="e">
        <f>#REF!</f>
        <v>#REF!</v>
      </c>
      <c r="H7" s="146" t="e">
        <f>#REF!</f>
        <v>#REF!</v>
      </c>
      <c r="I7" s="146" t="e">
        <f>#REF!</f>
        <v>#REF!</v>
      </c>
      <c r="J7" s="162" t="e">
        <f>#REF!</f>
        <v>#REF!</v>
      </c>
      <c r="K7" s="164" t="e">
        <f>#REF!</f>
        <v>#REF!</v>
      </c>
      <c r="BI7" t="e">
        <f>(F7/$F$4)*(PPI_Local_Quarterly!U7/PPI_Local_Quarterly!T7-1)*100</f>
        <v>#REF!</v>
      </c>
    </row>
    <row r="8" spans="2:61" ht="15">
      <c r="B8" s="165" t="s">
        <v>163</v>
      </c>
      <c r="C8" s="145"/>
      <c r="D8" s="166" t="e">
        <f>#REF!</f>
        <v>#REF!</v>
      </c>
      <c r="E8" s="166" t="e">
        <f>#REF!</f>
        <v>#REF!</v>
      </c>
      <c r="F8" s="166" t="e">
        <f>#REF!</f>
        <v>#REF!</v>
      </c>
      <c r="G8" s="167" t="e">
        <f>#REF!</f>
        <v>#REF!</v>
      </c>
      <c r="H8" s="168" t="e">
        <f>#REF!</f>
        <v>#REF!</v>
      </c>
      <c r="I8" s="168" t="e">
        <f>#REF!</f>
        <v>#REF!</v>
      </c>
      <c r="J8" s="169" t="e">
        <f>#REF!</f>
        <v>#REF!</v>
      </c>
      <c r="K8" s="166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3" t="s">
        <v>171</v>
      </c>
      <c r="C10" s="184"/>
      <c r="D10" s="327">
        <v>2013</v>
      </c>
      <c r="E10" s="327"/>
      <c r="F10" s="327"/>
      <c r="G10" s="327">
        <v>2014</v>
      </c>
      <c r="H10" s="327"/>
      <c r="I10" s="327"/>
      <c r="J10" s="177">
        <v>2013</v>
      </c>
      <c r="K10" s="177">
        <v>2014</v>
      </c>
    </row>
    <row r="11" spans="2:11" ht="16.5" thickBot="1">
      <c r="B11" s="185"/>
      <c r="C11" s="185"/>
      <c r="D11" s="198" t="s">
        <v>169</v>
      </c>
      <c r="E11" s="198" t="s">
        <v>158</v>
      </c>
      <c r="F11" s="198" t="s">
        <v>170</v>
      </c>
      <c r="G11" s="198" t="s">
        <v>169</v>
      </c>
      <c r="H11" s="198" t="s">
        <v>158</v>
      </c>
      <c r="I11" s="198" t="s">
        <v>170</v>
      </c>
      <c r="J11" s="199" t="s">
        <v>133</v>
      </c>
      <c r="K11" s="199" t="s">
        <v>133</v>
      </c>
    </row>
    <row r="12" spans="2:11" ht="15.75">
      <c r="B12" s="173" t="s">
        <v>161</v>
      </c>
      <c r="C12" s="173"/>
      <c r="D12" s="187">
        <f>PPI_Local_Monthly!AI4</f>
        <v>109.80177917366163</v>
      </c>
      <c r="E12" s="187">
        <f>PPI_Local_Monthly!AJ4</f>
        <v>109.86918041652929</v>
      </c>
      <c r="F12" s="187">
        <f>PPI_Local_Monthly!AK4</f>
        <v>112.15726623990182</v>
      </c>
      <c r="G12" s="188">
        <f>PPI_Local_Monthly!AU4</f>
        <v>112.15862659263163</v>
      </c>
      <c r="H12" s="187">
        <f>PPI_Local_Monthly!AV4</f>
        <v>111.93964223945665</v>
      </c>
      <c r="I12" s="187">
        <f>PPI_Local_Monthly!AW4</f>
        <v>111.91617349366724</v>
      </c>
      <c r="J12" s="188">
        <f>PPI_Local_Quarterly!P4</f>
        <v>110.60940861003091</v>
      </c>
      <c r="K12" s="189">
        <f>PPI_Local_Quarterly!T4</f>
        <v>112.00481410858517</v>
      </c>
    </row>
    <row r="13" spans="2:11" ht="15.75">
      <c r="B13" s="173" t="s">
        <v>162</v>
      </c>
      <c r="C13" s="173"/>
      <c r="D13" s="190" t="e">
        <f>#REF!</f>
        <v>#REF!</v>
      </c>
      <c r="E13" s="190" t="e">
        <f>#REF!</f>
        <v>#REF!</v>
      </c>
      <c r="F13" s="190" t="e">
        <f>#REF!</f>
        <v>#REF!</v>
      </c>
      <c r="G13" s="191" t="e">
        <f>#REF!</f>
        <v>#REF!</v>
      </c>
      <c r="H13" s="187" t="e">
        <f>#REF!</f>
        <v>#REF!</v>
      </c>
      <c r="I13" s="187" t="e">
        <f>#REF!</f>
        <v>#REF!</v>
      </c>
      <c r="J13" s="192" t="e">
        <f>#REF!</f>
        <v>#REF!</v>
      </c>
      <c r="K13" s="181" t="e">
        <f>#REF!</f>
        <v>#REF!</v>
      </c>
    </row>
    <row r="14" spans="2:11" ht="15.75">
      <c r="B14" s="175" t="s">
        <v>163</v>
      </c>
      <c r="C14" s="175"/>
      <c r="D14" s="182" t="e">
        <f>#REF!</f>
        <v>#REF!</v>
      </c>
      <c r="E14" s="182" t="e">
        <f>#REF!</f>
        <v>#REF!</v>
      </c>
      <c r="F14" s="182" t="e">
        <f>#REF!</f>
        <v>#REF!</v>
      </c>
      <c r="G14" s="193" t="e">
        <f>#REF!</f>
        <v>#REF!</v>
      </c>
      <c r="H14" s="176" t="e">
        <f>#REF!</f>
        <v>#REF!</v>
      </c>
      <c r="I14" s="176" t="e">
        <f>#REF!</f>
        <v>#REF!</v>
      </c>
      <c r="J14" s="194" t="e">
        <f>#REF!</f>
        <v>#REF!</v>
      </c>
      <c r="K14" s="182" t="e">
        <f>#REF!</f>
        <v>#REF!</v>
      </c>
    </row>
    <row r="16" spans="4:11" ht="15">
      <c r="D16" s="146"/>
      <c r="E16" s="146"/>
      <c r="F16" s="146"/>
      <c r="G16" s="146"/>
      <c r="H16" s="146"/>
      <c r="I16" s="146"/>
      <c r="K16" s="146"/>
    </row>
    <row r="17" ht="15">
      <c r="K17" s="146"/>
    </row>
    <row r="19" ht="18">
      <c r="B19" s="11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G800"/>
  <sheetViews>
    <sheetView zoomScalePageLayoutView="0" workbookViewId="0" topLeftCell="A1">
      <pane xSplit="6" ySplit="3" topLeftCell="V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E4" sqref="AE4:AG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11" customWidth="1"/>
    <col min="21" max="22" width="9.140625" style="57" customWidth="1"/>
    <col min="23" max="23" width="10.140625" style="87" bestFit="1" customWidth="1"/>
    <col min="24" max="25" width="9.140625" style="87" customWidth="1"/>
  </cols>
  <sheetData>
    <row r="1" ht="15.75" thickBot="1"/>
    <row r="2" spans="4:33" s="7" customFormat="1" ht="15.75" thickBot="1">
      <c r="D2" s="58"/>
      <c r="E2" s="59"/>
      <c r="F2" s="59"/>
      <c r="G2" s="313">
        <v>2011</v>
      </c>
      <c r="H2" s="314"/>
      <c r="I2" s="314"/>
      <c r="J2" s="315"/>
      <c r="K2" s="313">
        <v>2012</v>
      </c>
      <c r="L2" s="314"/>
      <c r="M2" s="314"/>
      <c r="N2" s="315"/>
      <c r="O2" s="313">
        <v>2013</v>
      </c>
      <c r="P2" s="314"/>
      <c r="Q2" s="314"/>
      <c r="R2" s="315"/>
      <c r="S2" s="313">
        <v>2014</v>
      </c>
      <c r="T2" s="314"/>
      <c r="U2" s="314"/>
      <c r="V2" s="315"/>
      <c r="W2" s="313">
        <v>2015</v>
      </c>
      <c r="X2" s="314"/>
      <c r="Y2" s="314"/>
      <c r="Z2" s="315"/>
      <c r="AA2" s="313">
        <v>2016</v>
      </c>
      <c r="AB2" s="314"/>
      <c r="AC2" s="314"/>
      <c r="AD2" s="315"/>
      <c r="AE2" s="316">
        <v>2017</v>
      </c>
      <c r="AF2" s="317"/>
      <c r="AG2" s="318"/>
    </row>
    <row r="3" spans="1:33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2" t="s">
        <v>133</v>
      </c>
      <c r="U3" s="60" t="s">
        <v>134</v>
      </c>
      <c r="V3" s="60" t="s">
        <v>135</v>
      </c>
      <c r="W3" s="234" t="s">
        <v>132</v>
      </c>
      <c r="X3" s="234" t="s">
        <v>133</v>
      </c>
      <c r="Y3" s="234" t="s">
        <v>134</v>
      </c>
      <c r="Z3" s="60" t="s">
        <v>135</v>
      </c>
      <c r="AA3" s="234" t="s">
        <v>132</v>
      </c>
      <c r="AB3" s="234" t="s">
        <v>133</v>
      </c>
      <c r="AC3" s="234" t="s">
        <v>134</v>
      </c>
      <c r="AD3" s="60" t="s">
        <v>135</v>
      </c>
      <c r="AE3" s="60" t="s">
        <v>132</v>
      </c>
      <c r="AF3" s="60" t="s">
        <v>133</v>
      </c>
      <c r="AG3" s="282" t="s">
        <v>134</v>
      </c>
    </row>
    <row r="4" spans="1:33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4">
        <v>113.3204857630588</v>
      </c>
      <c r="X4" s="124">
        <v>113.04090035939642</v>
      </c>
      <c r="Y4" s="124">
        <v>114.47277834261786</v>
      </c>
      <c r="Z4" s="124">
        <v>117.11226908181483</v>
      </c>
      <c r="AA4" s="124">
        <v>117.03599308625974</v>
      </c>
      <c r="AB4" s="124">
        <v>117.52115234818336</v>
      </c>
      <c r="AC4" s="124">
        <v>118.02195629163475</v>
      </c>
      <c r="AD4" s="124">
        <v>119.34952130932328</v>
      </c>
      <c r="AE4" s="124">
        <v>120.15895624958036</v>
      </c>
      <c r="AF4" s="262">
        <v>119.84677801918895</v>
      </c>
      <c r="AG4" s="289">
        <v>119.5530400221475</v>
      </c>
    </row>
    <row r="5" spans="1:33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200">
        <v>111.06615652975627</v>
      </c>
      <c r="U5" s="200">
        <v>110.709536834221</v>
      </c>
      <c r="V5" s="200">
        <v>110.78603902849493</v>
      </c>
      <c r="W5" s="126">
        <v>111.59623428158547</v>
      </c>
      <c r="X5" s="126">
        <v>111.27939340496413</v>
      </c>
      <c r="Y5" s="126">
        <v>111.77262024939468</v>
      </c>
      <c r="Z5" s="126">
        <v>111.66026375691878</v>
      </c>
      <c r="AA5" s="126">
        <v>111.57112857690451</v>
      </c>
      <c r="AB5" s="126">
        <v>112.1795829374234</v>
      </c>
      <c r="AC5" s="126">
        <v>112.81695482975594</v>
      </c>
      <c r="AD5" s="126">
        <v>114.5053364147589</v>
      </c>
      <c r="AE5" s="126">
        <v>123.42393401845959</v>
      </c>
      <c r="AF5" s="263">
        <v>123.00175997218446</v>
      </c>
      <c r="AG5" s="290">
        <v>122.60350170722488</v>
      </c>
    </row>
    <row r="6" spans="1:33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1">
        <v>99.24093835602145</v>
      </c>
      <c r="U6" s="201">
        <v>100.7120117422844</v>
      </c>
      <c r="V6" s="201">
        <v>99.96823076947169</v>
      </c>
      <c r="W6" s="128">
        <v>102.66495330567763</v>
      </c>
      <c r="X6" s="128">
        <v>100.27419823770693</v>
      </c>
      <c r="Y6" s="128">
        <v>102.84219274801892</v>
      </c>
      <c r="Z6" s="128">
        <v>103.46597972267979</v>
      </c>
      <c r="AA6" s="128">
        <v>103.39039226621848</v>
      </c>
      <c r="AB6" s="128">
        <v>103.68063899836437</v>
      </c>
      <c r="AC6" s="128">
        <v>104.0634629353038</v>
      </c>
      <c r="AD6" s="128">
        <v>107.9022259300808</v>
      </c>
      <c r="AE6" s="128">
        <v>131.82169610161844</v>
      </c>
      <c r="AF6" s="264">
        <v>130.94640781561145</v>
      </c>
      <c r="AG6" s="291">
        <v>127.81322989010211</v>
      </c>
    </row>
    <row r="7" spans="1:33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2">
        <v>100.05335990834287</v>
      </c>
      <c r="U7" s="202">
        <v>100.05335990834287</v>
      </c>
      <c r="V7" s="202">
        <v>100.05335990834287</v>
      </c>
      <c r="W7" s="130">
        <v>100.05335990834287</v>
      </c>
      <c r="X7" s="130">
        <v>100.05335990834287</v>
      </c>
      <c r="Y7" s="130">
        <v>100.05335990834287</v>
      </c>
      <c r="Z7" s="130">
        <v>100.05335990834287</v>
      </c>
      <c r="AA7" s="130">
        <v>100.05335990834287</v>
      </c>
      <c r="AB7" s="130">
        <v>100.05335990834287</v>
      </c>
      <c r="AC7" s="130">
        <v>100.05335990834287</v>
      </c>
      <c r="AD7" s="130">
        <v>100.05335990834287</v>
      </c>
      <c r="AE7" s="130">
        <v>100.05335990834287</v>
      </c>
      <c r="AF7" s="265">
        <v>100.05335990834287</v>
      </c>
      <c r="AG7" s="292">
        <v>163.40075243715762</v>
      </c>
    </row>
    <row r="8" spans="1:33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09">
        <v>100.05335990834287</v>
      </c>
      <c r="U8" s="209">
        <v>100.05335990834287</v>
      </c>
      <c r="V8" s="209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261">
        <v>100.05335990834287</v>
      </c>
      <c r="AG8" s="287">
        <v>163.40075243715762</v>
      </c>
    </row>
    <row r="9" spans="1:33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2">
        <v>128.05105294662192</v>
      </c>
      <c r="U9" s="202">
        <v>129.65952507119303</v>
      </c>
      <c r="V9" s="202">
        <v>129.65952507119303</v>
      </c>
      <c r="W9" s="130">
        <v>151.2336203785061</v>
      </c>
      <c r="X9" s="130">
        <v>146.0299094556738</v>
      </c>
      <c r="Y9" s="130">
        <v>145.45147940461152</v>
      </c>
      <c r="Z9" s="130">
        <v>146.32732439858833</v>
      </c>
      <c r="AA9" s="130">
        <v>136.69050416068075</v>
      </c>
      <c r="AB9" s="130">
        <v>144.43819621611246</v>
      </c>
      <c r="AC9" s="130">
        <v>144.63491539023306</v>
      </c>
      <c r="AD9" s="130">
        <v>142.14844659321534</v>
      </c>
      <c r="AE9" s="130">
        <v>143.68975900643036</v>
      </c>
      <c r="AF9" s="265">
        <v>143.27541212693475</v>
      </c>
      <c r="AG9" s="292">
        <v>143.27541212693475</v>
      </c>
    </row>
    <row r="10" spans="1:33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09">
        <v>128.05105294662192</v>
      </c>
      <c r="U10" s="209">
        <v>129.65952507119303</v>
      </c>
      <c r="V10" s="209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>
        <v>144.43819621611246</v>
      </c>
      <c r="AC10" s="43">
        <v>144.63491539023306</v>
      </c>
      <c r="AD10" s="43">
        <v>142.14844659321534</v>
      </c>
      <c r="AE10" s="43">
        <v>143.68975900643036</v>
      </c>
      <c r="AF10" s="261">
        <v>143.27541212693475</v>
      </c>
      <c r="AG10" s="287">
        <v>143.27541212693475</v>
      </c>
    </row>
    <row r="11" spans="1:33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2">
        <v>85.97797451219363</v>
      </c>
      <c r="U11" s="202">
        <v>85.97797451219363</v>
      </c>
      <c r="V11" s="202">
        <v>85.97797451219363</v>
      </c>
      <c r="W11" s="130">
        <v>85.97797451219363</v>
      </c>
      <c r="X11" s="130">
        <v>87.05271774064515</v>
      </c>
      <c r="Y11" s="130">
        <v>87.05271774064515</v>
      </c>
      <c r="Z11" s="130">
        <v>91.0146806389776</v>
      </c>
      <c r="AA11" s="130">
        <v>87.05271774064515</v>
      </c>
      <c r="AB11" s="130">
        <v>87.74202962962518</v>
      </c>
      <c r="AC11" s="130">
        <v>87.74202962962518</v>
      </c>
      <c r="AD11" s="130">
        <v>89.78354672702137</v>
      </c>
      <c r="AE11" s="130">
        <v>98.41889843506242</v>
      </c>
      <c r="AF11" s="265">
        <v>98.79603753033645</v>
      </c>
      <c r="AG11" s="292">
        <v>98.79603753033645</v>
      </c>
    </row>
    <row r="12" spans="1:33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09">
        <v>85.97797451219363</v>
      </c>
      <c r="U12" s="209">
        <v>85.97797451219363</v>
      </c>
      <c r="V12" s="209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>
        <v>87.74202962962518</v>
      </c>
      <c r="AC12" s="43">
        <v>87.74202962962518</v>
      </c>
      <c r="AD12" s="43">
        <v>89.78354672702137</v>
      </c>
      <c r="AE12" s="43">
        <v>98.41889843506242</v>
      </c>
      <c r="AF12" s="261">
        <v>98.79603753033645</v>
      </c>
      <c r="AG12" s="287">
        <v>98.79603753033645</v>
      </c>
    </row>
    <row r="13" spans="1:33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2">
        <v>99.7329931389602</v>
      </c>
      <c r="U13" s="202">
        <v>99.56880199846104</v>
      </c>
      <c r="V13" s="202">
        <v>96.53367934635641</v>
      </c>
      <c r="W13" s="130">
        <v>96.64522179618423</v>
      </c>
      <c r="X13" s="130">
        <v>96.28712990989754</v>
      </c>
      <c r="Y13" s="130">
        <v>98.05949722256555</v>
      </c>
      <c r="Z13" s="130">
        <v>97.54390144486034</v>
      </c>
      <c r="AA13" s="130">
        <v>96.18195138318684</v>
      </c>
      <c r="AB13" s="130">
        <v>93.97981942444353</v>
      </c>
      <c r="AC13" s="130">
        <v>92.12528796461947</v>
      </c>
      <c r="AD13" s="130">
        <v>89.81519296280176</v>
      </c>
      <c r="AE13" s="130">
        <v>89.89472524594727</v>
      </c>
      <c r="AF13" s="265">
        <v>90.10879063176617</v>
      </c>
      <c r="AG13" s="292">
        <v>89.90183250591996</v>
      </c>
    </row>
    <row r="14" spans="1:33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09">
        <v>99.7329931389602</v>
      </c>
      <c r="U14" s="209">
        <v>99.56880199846104</v>
      </c>
      <c r="V14" s="209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>
        <v>93.97981942444353</v>
      </c>
      <c r="AC14" s="43">
        <v>92.12528796461947</v>
      </c>
      <c r="AD14" s="43">
        <v>89.81519296280176</v>
      </c>
      <c r="AE14" s="43">
        <v>89.89472524594727</v>
      </c>
      <c r="AF14" s="261">
        <v>90.10879063176617</v>
      </c>
      <c r="AG14" s="287">
        <v>89.90183250591996</v>
      </c>
    </row>
    <row r="15" spans="1:33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2">
        <v>101.28376183132282</v>
      </c>
      <c r="U15" s="202">
        <v>106.42704946575452</v>
      </c>
      <c r="V15" s="202">
        <v>109.20729867719494</v>
      </c>
      <c r="W15" s="130">
        <v>114.68578774059078</v>
      </c>
      <c r="X15" s="130">
        <v>107.91176870178718</v>
      </c>
      <c r="Y15" s="130">
        <v>113.68291742589723</v>
      </c>
      <c r="Z15" s="130">
        <v>115.02884283702004</v>
      </c>
      <c r="AA15" s="130">
        <v>118.74481585298292</v>
      </c>
      <c r="AB15" s="130">
        <v>121.09564640958602</v>
      </c>
      <c r="AC15" s="130">
        <v>124.25279920078451</v>
      </c>
      <c r="AD15" s="130">
        <v>135.73040666465417</v>
      </c>
      <c r="AE15" s="130">
        <v>143.89749002795398</v>
      </c>
      <c r="AF15" s="265">
        <v>142.68840379074734</v>
      </c>
      <c r="AG15" s="292">
        <v>130.31705967946039</v>
      </c>
    </row>
    <row r="16" spans="1:33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09">
        <v>118.84755641386703</v>
      </c>
      <c r="U16" s="209">
        <v>137.3252687455305</v>
      </c>
      <c r="V16" s="209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>
        <v>147.56977097855025</v>
      </c>
      <c r="AC16" s="43">
        <v>146.85474737568012</v>
      </c>
      <c r="AD16" s="43">
        <v>147.04346104039305</v>
      </c>
      <c r="AE16" s="43">
        <v>147.01620710543656</v>
      </c>
      <c r="AF16" s="261">
        <v>147.01620710543656</v>
      </c>
      <c r="AG16" s="287">
        <v>142.26586896886238</v>
      </c>
    </row>
    <row r="17" spans="1:33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09">
        <v>93.81710725126023</v>
      </c>
      <c r="U17" s="209">
        <v>91.8690414109404</v>
      </c>
      <c r="V17" s="209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>
        <v>109.126185032158</v>
      </c>
      <c r="AC17" s="43">
        <v>114.32601922794068</v>
      </c>
      <c r="AD17" s="43">
        <v>131.18991268535976</v>
      </c>
      <c r="AE17" s="43">
        <v>143.77766189310978</v>
      </c>
      <c r="AF17" s="261">
        <v>142.522463797184</v>
      </c>
      <c r="AG17" s="287">
        <v>129.83827403158304</v>
      </c>
    </row>
    <row r="18" spans="1:33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1">
        <v>119.11699808796448</v>
      </c>
      <c r="U18" s="201">
        <v>119.17869768931037</v>
      </c>
      <c r="V18" s="201">
        <v>119.25108573212687</v>
      </c>
      <c r="W18" s="128">
        <v>119.62974592514242</v>
      </c>
      <c r="X18" s="128">
        <v>119.62760687986419</v>
      </c>
      <c r="Y18" s="128">
        <v>119.62952325503905</v>
      </c>
      <c r="Z18" s="128">
        <v>119.62946437297542</v>
      </c>
      <c r="AA18" s="128">
        <v>119.62946437297542</v>
      </c>
      <c r="AB18" s="128">
        <v>120.32466468545603</v>
      </c>
      <c r="AC18" s="128">
        <v>120.67507564949534</v>
      </c>
      <c r="AD18" s="128">
        <v>120.78758717777656</v>
      </c>
      <c r="AE18" s="128">
        <v>125.14098271575524</v>
      </c>
      <c r="AF18" s="264">
        <v>125.14296694596896</v>
      </c>
      <c r="AG18" s="291">
        <v>127.48375430421503</v>
      </c>
    </row>
    <row r="19" spans="1:33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2">
        <v>119.11699808796448</v>
      </c>
      <c r="U19" s="202">
        <v>119.17869768931037</v>
      </c>
      <c r="V19" s="202">
        <v>119.25108573212687</v>
      </c>
      <c r="W19" s="130">
        <v>119.62974592514242</v>
      </c>
      <c r="X19" s="130">
        <v>119.62760687986419</v>
      </c>
      <c r="Y19" s="130">
        <v>119.62952325503905</v>
      </c>
      <c r="Z19" s="130">
        <v>119.62946437297542</v>
      </c>
      <c r="AA19" s="130">
        <v>119.62946437297542</v>
      </c>
      <c r="AB19" s="130">
        <v>120.32466468545603</v>
      </c>
      <c r="AC19" s="130">
        <v>120.67507564949534</v>
      </c>
      <c r="AD19" s="130">
        <v>120.78758717777656</v>
      </c>
      <c r="AE19" s="130">
        <v>125.14098271575524</v>
      </c>
      <c r="AF19" s="265">
        <v>125.14296694596896</v>
      </c>
      <c r="AG19" s="292">
        <v>127.48375430421503</v>
      </c>
    </row>
    <row r="20" spans="1:33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09">
        <v>98.25955551201592</v>
      </c>
      <c r="U20" s="209">
        <v>98.25955551201592</v>
      </c>
      <c r="V20" s="209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>
        <v>98.25955551201592</v>
      </c>
      <c r="AC20" s="43">
        <v>98.25955551201592</v>
      </c>
      <c r="AD20" s="43">
        <v>98.25955551201592</v>
      </c>
      <c r="AE20" s="43">
        <v>100.95072491444307</v>
      </c>
      <c r="AF20" s="261">
        <v>100.95072491444307</v>
      </c>
      <c r="AG20" s="287">
        <v>102.29749057367235</v>
      </c>
    </row>
    <row r="21" spans="1:33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09">
        <v>119.54894636073978</v>
      </c>
      <c r="U21" s="209">
        <v>119.69220544017095</v>
      </c>
      <c r="V21" s="209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>
        <v>120.73209014653996</v>
      </c>
      <c r="AC21" s="43">
        <v>120.73209014653996</v>
      </c>
      <c r="AD21" s="43">
        <v>120.73209014653996</v>
      </c>
      <c r="AE21" s="43">
        <v>125.31197782542607</v>
      </c>
      <c r="AF21" s="261">
        <v>125.31197782542607</v>
      </c>
      <c r="AG21" s="287">
        <v>127.60237701601743</v>
      </c>
    </row>
    <row r="22" spans="1:33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09">
        <v>105.79080215390104</v>
      </c>
      <c r="U22" s="209">
        <v>100.65355604833644</v>
      </c>
      <c r="V22" s="209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>
        <v>109.24073570249726</v>
      </c>
      <c r="AC22" s="43">
        <v>128.13402501560674</v>
      </c>
      <c r="AD22" s="43">
        <v>133.07983279046945</v>
      </c>
      <c r="AE22" s="43">
        <v>128.0252926322535</v>
      </c>
      <c r="AF22" s="261">
        <v>128.0252926322535</v>
      </c>
      <c r="AG22" s="287">
        <v>133.07983279046945</v>
      </c>
    </row>
    <row r="23" spans="1:33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1">
        <v>105.28187170510319</v>
      </c>
      <c r="U23" s="201">
        <v>107.92280755765478</v>
      </c>
      <c r="V23" s="201">
        <v>107.92280755765478</v>
      </c>
      <c r="W23" s="128">
        <v>107.92280755765478</v>
      </c>
      <c r="X23" s="128">
        <v>107.92280755765478</v>
      </c>
      <c r="Y23" s="128">
        <v>107.92280755765478</v>
      </c>
      <c r="Z23" s="128">
        <v>107.92280755765478</v>
      </c>
      <c r="AA23" s="128">
        <v>107.92280755765478</v>
      </c>
      <c r="AB23" s="128">
        <v>107.92280755765478</v>
      </c>
      <c r="AC23" s="128">
        <v>100</v>
      </c>
      <c r="AD23" s="128">
        <v>107.92280755765478</v>
      </c>
      <c r="AE23" s="128">
        <v>100</v>
      </c>
      <c r="AF23" s="264">
        <v>100</v>
      </c>
      <c r="AG23" s="291">
        <v>100</v>
      </c>
    </row>
    <row r="24" spans="1:33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2">
        <v>105.28187170510319</v>
      </c>
      <c r="U24" s="202">
        <v>107.92280755765478</v>
      </c>
      <c r="V24" s="202">
        <v>107.92280755765478</v>
      </c>
      <c r="W24" s="130">
        <v>107.92280755765478</v>
      </c>
      <c r="X24" s="130">
        <v>107.92280755765478</v>
      </c>
      <c r="Y24" s="130">
        <v>107.92280755765478</v>
      </c>
      <c r="Z24" s="130">
        <v>107.92280755765478</v>
      </c>
      <c r="AA24" s="130">
        <v>107.92280755765478</v>
      </c>
      <c r="AB24" s="130">
        <v>107.92280755765478</v>
      </c>
      <c r="AC24" s="130">
        <v>100</v>
      </c>
      <c r="AD24" s="130">
        <v>107.92280755765478</v>
      </c>
      <c r="AE24" s="130">
        <v>100</v>
      </c>
      <c r="AF24" s="265">
        <v>100</v>
      </c>
      <c r="AG24" s="292">
        <v>100</v>
      </c>
    </row>
    <row r="25" spans="1:33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09">
        <v>105.28187170510319</v>
      </c>
      <c r="U25" s="209">
        <v>107.92280755765478</v>
      </c>
      <c r="V25" s="209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>
        <v>107.92280755765478</v>
      </c>
      <c r="AC25" s="43">
        <v>100</v>
      </c>
      <c r="AD25" s="43">
        <v>107.92280755765478</v>
      </c>
      <c r="AE25" s="43">
        <v>100</v>
      </c>
      <c r="AF25" s="261">
        <v>100</v>
      </c>
      <c r="AG25" s="287">
        <v>100</v>
      </c>
    </row>
    <row r="26" spans="1:33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1">
        <v>85.56248870441891</v>
      </c>
      <c r="U26" s="201">
        <v>73.62056470362087</v>
      </c>
      <c r="V26" s="201">
        <v>73.62056470362087</v>
      </c>
      <c r="W26" s="128">
        <v>73.62056470362087</v>
      </c>
      <c r="X26" s="128">
        <v>73.62056470362087</v>
      </c>
      <c r="Y26" s="128">
        <v>73.62056470362087</v>
      </c>
      <c r="Z26" s="128">
        <v>73.62056470362087</v>
      </c>
      <c r="AA26" s="128">
        <v>73.62056470362087</v>
      </c>
      <c r="AB26" s="128">
        <v>73.62056470362087</v>
      </c>
      <c r="AC26" s="128">
        <v>73.62056470362087</v>
      </c>
      <c r="AD26" s="128">
        <v>73.62056470362087</v>
      </c>
      <c r="AE26" s="128">
        <v>73.62056470362087</v>
      </c>
      <c r="AF26" s="264">
        <v>77.3190534151665</v>
      </c>
      <c r="AG26" s="291">
        <v>77.3190534151665</v>
      </c>
    </row>
    <row r="27" spans="1:33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2">
        <v>85.56248870441891</v>
      </c>
      <c r="U27" s="202">
        <v>73.62056470362087</v>
      </c>
      <c r="V27" s="202">
        <v>73.62056470362087</v>
      </c>
      <c r="W27" s="130">
        <v>73.62056470362087</v>
      </c>
      <c r="X27" s="130">
        <v>73.62056470362087</v>
      </c>
      <c r="Y27" s="130">
        <v>73.62056470362087</v>
      </c>
      <c r="Z27" s="130">
        <v>73.62056470362087</v>
      </c>
      <c r="AA27" s="130">
        <v>73.62056470362087</v>
      </c>
      <c r="AB27" s="130">
        <v>73.62056470362087</v>
      </c>
      <c r="AC27" s="130">
        <v>73.62056470362087</v>
      </c>
      <c r="AD27" s="130">
        <v>73.62056470362087</v>
      </c>
      <c r="AE27" s="130">
        <v>73.62056470362087</v>
      </c>
      <c r="AF27" s="265">
        <v>77.3190534151665</v>
      </c>
      <c r="AG27" s="292">
        <v>77.3190534151665</v>
      </c>
    </row>
    <row r="28" spans="1:33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09">
        <v>85.56248870441891</v>
      </c>
      <c r="U28" s="209">
        <v>73.62056470362087</v>
      </c>
      <c r="V28" s="209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>
        <v>73.62056470362087</v>
      </c>
      <c r="AC28" s="43">
        <v>73.62056470362087</v>
      </c>
      <c r="AD28" s="43">
        <v>73.62056470362087</v>
      </c>
      <c r="AE28" s="43">
        <v>73.62056470362087</v>
      </c>
      <c r="AF28" s="261">
        <v>77.3190534151665</v>
      </c>
      <c r="AG28" s="287">
        <v>77.3190534151665</v>
      </c>
    </row>
    <row r="29" spans="1:33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1">
        <v>101.96838378525803</v>
      </c>
      <c r="U29" s="201">
        <v>78.18783597959136</v>
      </c>
      <c r="V29" s="201">
        <v>78.18783597959136</v>
      </c>
      <c r="W29" s="128">
        <v>78.18783597959136</v>
      </c>
      <c r="X29" s="128">
        <v>78.18783597959136</v>
      </c>
      <c r="Y29" s="128">
        <v>78.18783597959136</v>
      </c>
      <c r="Z29" s="128">
        <v>78.18783597959136</v>
      </c>
      <c r="AA29" s="128">
        <v>78.18783597959136</v>
      </c>
      <c r="AB29" s="128">
        <v>78.18783597959136</v>
      </c>
      <c r="AC29" s="128">
        <v>78.18783597959136</v>
      </c>
      <c r="AD29" s="128">
        <v>78.18783597959136</v>
      </c>
      <c r="AE29" s="128">
        <v>78.18783597959136</v>
      </c>
      <c r="AF29" s="264">
        <v>82.19628037300009</v>
      </c>
      <c r="AG29" s="291">
        <v>82.19628037300009</v>
      </c>
    </row>
    <row r="30" spans="1:33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2">
        <v>101.96838378525803</v>
      </c>
      <c r="U30" s="202">
        <v>78.18783597959136</v>
      </c>
      <c r="V30" s="202">
        <v>78.18783597959136</v>
      </c>
      <c r="W30" s="130">
        <v>78.18783597959136</v>
      </c>
      <c r="X30" s="130">
        <v>78.18783597959136</v>
      </c>
      <c r="Y30" s="130">
        <v>78.18783597959136</v>
      </c>
      <c r="Z30" s="130">
        <v>78.18783597959136</v>
      </c>
      <c r="AA30" s="130">
        <v>78.18783597959136</v>
      </c>
      <c r="AB30" s="130">
        <v>78.18783597959136</v>
      </c>
      <c r="AC30" s="130">
        <v>78.18783597959136</v>
      </c>
      <c r="AD30" s="130">
        <v>78.18783597959136</v>
      </c>
      <c r="AE30" s="130">
        <v>78.18783597959136</v>
      </c>
      <c r="AF30" s="265">
        <v>82.19628037300009</v>
      </c>
      <c r="AG30" s="292">
        <v>82.19628037300009</v>
      </c>
    </row>
    <row r="31" spans="1:33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09">
        <v>101.96838378525803</v>
      </c>
      <c r="U31" s="209">
        <v>78.18783597959136</v>
      </c>
      <c r="V31" s="209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>
        <v>78.18783597959136</v>
      </c>
      <c r="AC31" s="43">
        <v>78.18783597959136</v>
      </c>
      <c r="AD31" s="43">
        <v>78.18783597959136</v>
      </c>
      <c r="AE31" s="43">
        <v>78.18783597959136</v>
      </c>
      <c r="AF31" s="261">
        <v>82.19628037300009</v>
      </c>
      <c r="AG31" s="287">
        <v>82.19628037300009</v>
      </c>
    </row>
    <row r="32" spans="1:33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1">
        <v>111.51210735944153</v>
      </c>
      <c r="U32" s="201">
        <v>111.51210735944153</v>
      </c>
      <c r="V32" s="201">
        <v>111.51210735944153</v>
      </c>
      <c r="W32" s="128">
        <v>111.51210735944153</v>
      </c>
      <c r="X32" s="128">
        <v>111.51210735944153</v>
      </c>
      <c r="Y32" s="128">
        <v>111.51210735944153</v>
      </c>
      <c r="Z32" s="128">
        <v>111.51210735944153</v>
      </c>
      <c r="AA32" s="128">
        <v>111.51210735944153</v>
      </c>
      <c r="AB32" s="128">
        <v>111.51210735944153</v>
      </c>
      <c r="AC32" s="128">
        <v>111.51210735944153</v>
      </c>
      <c r="AD32" s="128">
        <v>111.51210735944153</v>
      </c>
      <c r="AE32" s="128">
        <v>111.51210735944153</v>
      </c>
      <c r="AF32" s="264">
        <v>111.51210735944153</v>
      </c>
      <c r="AG32" s="291">
        <v>111.51210735944153</v>
      </c>
    </row>
    <row r="33" spans="1:33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2">
        <v>111.51210735944153</v>
      </c>
      <c r="U33" s="202">
        <v>111.51210735944153</v>
      </c>
      <c r="V33" s="202">
        <v>111.51210735944153</v>
      </c>
      <c r="W33" s="130">
        <v>111.51210735944153</v>
      </c>
      <c r="X33" s="130">
        <v>111.51210735944153</v>
      </c>
      <c r="Y33" s="130">
        <v>111.51210735944153</v>
      </c>
      <c r="Z33" s="130">
        <v>111.51210735944153</v>
      </c>
      <c r="AA33" s="130">
        <v>111.51210735944153</v>
      </c>
      <c r="AB33" s="130">
        <v>111.51210735944153</v>
      </c>
      <c r="AC33" s="130">
        <v>111.51210735944153</v>
      </c>
      <c r="AD33" s="130">
        <v>111.51210735944153</v>
      </c>
      <c r="AE33" s="130">
        <v>111.51210735944153</v>
      </c>
      <c r="AF33" s="265">
        <v>111.51210735944153</v>
      </c>
      <c r="AG33" s="292">
        <v>111.51210735944153</v>
      </c>
    </row>
    <row r="34" spans="1:33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09">
        <v>111.51210735944153</v>
      </c>
      <c r="U34" s="209">
        <v>111.51210735944153</v>
      </c>
      <c r="V34" s="209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261">
        <v>111.51210735944153</v>
      </c>
      <c r="AG34" s="287">
        <v>111.51210735944153</v>
      </c>
    </row>
    <row r="35" spans="1:33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1">
        <v>95.83407889307905</v>
      </c>
      <c r="U35" s="201">
        <v>95.83407889307905</v>
      </c>
      <c r="V35" s="201">
        <v>95.83407889307905</v>
      </c>
      <c r="W35" s="128">
        <v>99.0050793076603</v>
      </c>
      <c r="X35" s="128">
        <v>97.10199578988357</v>
      </c>
      <c r="Y35" s="128">
        <v>104.30225822647178</v>
      </c>
      <c r="Z35" s="128">
        <v>104.30225822647178</v>
      </c>
      <c r="AA35" s="128">
        <v>104.30225822647178</v>
      </c>
      <c r="AB35" s="128">
        <v>107.63895390703279</v>
      </c>
      <c r="AC35" s="128">
        <v>105.32152086271257</v>
      </c>
      <c r="AD35" s="128">
        <v>105.32152086271257</v>
      </c>
      <c r="AE35" s="128">
        <v>105.32152086271257</v>
      </c>
      <c r="AF35" s="264">
        <v>105.32152086271257</v>
      </c>
      <c r="AG35" s="291">
        <v>106.83795037546834</v>
      </c>
    </row>
    <row r="36" spans="1:33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2">
        <v>95.83407889307905</v>
      </c>
      <c r="U36" s="202">
        <v>95.83407889307905</v>
      </c>
      <c r="V36" s="202">
        <v>95.83407889307905</v>
      </c>
      <c r="W36" s="130">
        <v>99.0050793076603</v>
      </c>
      <c r="X36" s="130">
        <v>97.10199578988357</v>
      </c>
      <c r="Y36" s="130">
        <v>104.30225822647178</v>
      </c>
      <c r="Z36" s="130">
        <v>104.30225822647178</v>
      </c>
      <c r="AA36" s="130">
        <v>104.30225822647178</v>
      </c>
      <c r="AB36" s="130">
        <v>107.63895390703279</v>
      </c>
      <c r="AC36" s="130">
        <v>105.32152086271257</v>
      </c>
      <c r="AD36" s="130">
        <v>105.32152086271257</v>
      </c>
      <c r="AE36" s="130">
        <v>105.32152086271257</v>
      </c>
      <c r="AF36" s="265">
        <v>105.32152086271257</v>
      </c>
      <c r="AG36" s="292">
        <v>106.83795037546834</v>
      </c>
    </row>
    <row r="37" spans="1:33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09">
        <v>95.83407889307905</v>
      </c>
      <c r="U37" s="209">
        <v>95.83407889307905</v>
      </c>
      <c r="V37" s="209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>
        <v>107.63895390703279</v>
      </c>
      <c r="AC37" s="43">
        <v>105.32152086271257</v>
      </c>
      <c r="AD37" s="43">
        <v>105.32152086271257</v>
      </c>
      <c r="AE37" s="43">
        <v>105.32152086271257</v>
      </c>
      <c r="AF37" s="261">
        <v>105.32152086271257</v>
      </c>
      <c r="AG37" s="287">
        <v>106.83795037546834</v>
      </c>
    </row>
    <row r="38" spans="1:33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1">
        <v>98.24382167153409</v>
      </c>
      <c r="U38" s="201">
        <v>99.02368364192098</v>
      </c>
      <c r="V38" s="201">
        <v>99.588571134482</v>
      </c>
      <c r="W38" s="128">
        <v>103.50576323311577</v>
      </c>
      <c r="X38" s="128">
        <v>103.14714705078516</v>
      </c>
      <c r="Y38" s="128">
        <v>104.69814524445796</v>
      </c>
      <c r="Z38" s="128">
        <v>106.69987526117995</v>
      </c>
      <c r="AA38" s="128">
        <v>106.44409484565534</v>
      </c>
      <c r="AB38" s="128">
        <v>107.42784805895447</v>
      </c>
      <c r="AC38" s="128">
        <v>108.5853469299352</v>
      </c>
      <c r="AD38" s="128">
        <v>110.98103722313324</v>
      </c>
      <c r="AE38" s="128">
        <v>116.98148296240909</v>
      </c>
      <c r="AF38" s="264">
        <v>113.02571214462502</v>
      </c>
      <c r="AG38" s="291">
        <v>106.02339520461419</v>
      </c>
    </row>
    <row r="39" spans="1:33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2">
        <v>98.24382167153409</v>
      </c>
      <c r="U39" s="202">
        <v>99.02368364192098</v>
      </c>
      <c r="V39" s="202">
        <v>99.588571134482</v>
      </c>
      <c r="W39" s="130">
        <v>103.50576323311577</v>
      </c>
      <c r="X39" s="130">
        <v>103.14714705078516</v>
      </c>
      <c r="Y39" s="130">
        <v>104.69814524445796</v>
      </c>
      <c r="Z39" s="130">
        <v>106.69987526117995</v>
      </c>
      <c r="AA39" s="130">
        <v>106.44409484565534</v>
      </c>
      <c r="AB39" s="130">
        <v>107.42784805895447</v>
      </c>
      <c r="AC39" s="130">
        <v>108.5853469299352</v>
      </c>
      <c r="AD39" s="130">
        <v>110.98103722313324</v>
      </c>
      <c r="AE39" s="130">
        <v>116.98148296240909</v>
      </c>
      <c r="AF39" s="265">
        <v>113.02571214462502</v>
      </c>
      <c r="AG39" s="292">
        <v>106.02339520461419</v>
      </c>
    </row>
    <row r="40" spans="1:33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09">
        <v>98.24382167153409</v>
      </c>
      <c r="U40" s="209">
        <v>99.02368364192098</v>
      </c>
      <c r="V40" s="209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>
        <v>107.42784805895447</v>
      </c>
      <c r="AC40" s="43">
        <v>108.5853469299352</v>
      </c>
      <c r="AD40" s="43">
        <v>110.98103722313324</v>
      </c>
      <c r="AE40" s="43">
        <v>116.98148296240909</v>
      </c>
      <c r="AF40" s="261">
        <v>113.02571214462502</v>
      </c>
      <c r="AG40" s="287">
        <v>106.02339520461419</v>
      </c>
    </row>
    <row r="41" spans="1:33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1">
        <v>113.22727517853002</v>
      </c>
      <c r="U41" s="201">
        <v>115.64237487776991</v>
      </c>
      <c r="V41" s="201">
        <v>114.4508067177796</v>
      </c>
      <c r="W41" s="128">
        <v>112.93463162869337</v>
      </c>
      <c r="X41" s="128">
        <v>111.69308305778732</v>
      </c>
      <c r="Y41" s="128">
        <v>112.05437409662835</v>
      </c>
      <c r="Z41" s="128">
        <v>112.04858133615129</v>
      </c>
      <c r="AA41" s="128">
        <v>112.14350094935283</v>
      </c>
      <c r="AB41" s="128">
        <v>112.13781907899757</v>
      </c>
      <c r="AC41" s="128">
        <v>113.9214832309434</v>
      </c>
      <c r="AD41" s="128">
        <v>114.19725286894852</v>
      </c>
      <c r="AE41" s="128">
        <v>114.24843921134946</v>
      </c>
      <c r="AF41" s="264">
        <v>114.24925918509514</v>
      </c>
      <c r="AG41" s="291">
        <v>116.4823204822052</v>
      </c>
    </row>
    <row r="42" spans="1:33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2">
        <v>113.22727517853002</v>
      </c>
      <c r="U42" s="202">
        <v>115.64237487776991</v>
      </c>
      <c r="V42" s="202">
        <v>114.4508067177796</v>
      </c>
      <c r="W42" s="130">
        <v>112.93463162869337</v>
      </c>
      <c r="X42" s="130">
        <v>111.69308305778732</v>
      </c>
      <c r="Y42" s="130">
        <v>112.05437409662835</v>
      </c>
      <c r="Z42" s="130">
        <v>112.04858133615129</v>
      </c>
      <c r="AA42" s="130">
        <v>112.14350094935283</v>
      </c>
      <c r="AB42" s="130">
        <v>112.13781907899757</v>
      </c>
      <c r="AC42" s="130">
        <v>113.9214832309434</v>
      </c>
      <c r="AD42" s="130">
        <v>114.19725286894852</v>
      </c>
      <c r="AE42" s="130">
        <v>114.24843921134946</v>
      </c>
      <c r="AF42" s="265">
        <v>114.24925918509514</v>
      </c>
      <c r="AG42" s="292">
        <v>116.4823204822052</v>
      </c>
    </row>
    <row r="43" spans="1:33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09">
        <v>105.75395651913168</v>
      </c>
      <c r="U43" s="209">
        <v>113.9018172507807</v>
      </c>
      <c r="V43" s="209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>
        <v>96.88277473940487</v>
      </c>
      <c r="AC43" s="43">
        <v>96.88277473940487</v>
      </c>
      <c r="AD43" s="43">
        <v>96.88277473940487</v>
      </c>
      <c r="AE43" s="43">
        <v>96.88277473940487</v>
      </c>
      <c r="AF43" s="261">
        <v>96.88277473940487</v>
      </c>
      <c r="AG43" s="287">
        <v>96.88277473940487</v>
      </c>
    </row>
    <row r="44" spans="1:33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09">
        <v>116.42512667712587</v>
      </c>
      <c r="U44" s="209">
        <v>116.42512667712587</v>
      </c>
      <c r="V44" s="209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>
        <v>118.03628916614109</v>
      </c>
      <c r="AC44" s="43">
        <v>120.42243078872093</v>
      </c>
      <c r="AD44" s="43">
        <v>120.74757916423631</v>
      </c>
      <c r="AE44" s="43">
        <v>120.8099656255777</v>
      </c>
      <c r="AF44" s="261">
        <v>120.8099656255777</v>
      </c>
      <c r="AG44" s="287">
        <v>123.76838446026221</v>
      </c>
    </row>
    <row r="45" spans="1:33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1">
        <v>100.08294815718686</v>
      </c>
      <c r="U45" s="201">
        <v>100.08294815718686</v>
      </c>
      <c r="V45" s="201">
        <v>100.08294815718686</v>
      </c>
      <c r="W45" s="128">
        <v>100.08294815718686</v>
      </c>
      <c r="X45" s="128">
        <v>100.08294815718686</v>
      </c>
      <c r="Y45" s="128">
        <v>100.08294815718686</v>
      </c>
      <c r="Z45" s="128">
        <v>100.08294815718686</v>
      </c>
      <c r="AA45" s="128">
        <v>100.08294815718686</v>
      </c>
      <c r="AB45" s="128">
        <v>100.08294815718686</v>
      </c>
      <c r="AC45" s="128">
        <v>100.08294815718686</v>
      </c>
      <c r="AD45" s="128">
        <v>100.08294815718686</v>
      </c>
      <c r="AE45" s="128">
        <v>100.08294815718686</v>
      </c>
      <c r="AF45" s="264">
        <v>100.08294815718686</v>
      </c>
      <c r="AG45" s="291">
        <v>100.08294815718686</v>
      </c>
    </row>
    <row r="46" spans="1:33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2">
        <v>100.08294815718686</v>
      </c>
      <c r="U46" s="202">
        <v>100.08294815718686</v>
      </c>
      <c r="V46" s="202">
        <v>100.08294815718686</v>
      </c>
      <c r="W46" s="130">
        <v>100.08294815718686</v>
      </c>
      <c r="X46" s="130">
        <v>100.08294815718686</v>
      </c>
      <c r="Y46" s="130">
        <v>100.08294815718686</v>
      </c>
      <c r="Z46" s="130">
        <v>100.08294815718686</v>
      </c>
      <c r="AA46" s="130">
        <v>100.08294815718686</v>
      </c>
      <c r="AB46" s="130">
        <v>100.08294815718686</v>
      </c>
      <c r="AC46" s="130">
        <v>100.08294815718686</v>
      </c>
      <c r="AD46" s="130">
        <v>100.08294815718686</v>
      </c>
      <c r="AE46" s="130">
        <v>100.08294815718686</v>
      </c>
      <c r="AF46" s="265">
        <v>100.08294815718686</v>
      </c>
      <c r="AG46" s="292">
        <v>100.08294815718686</v>
      </c>
    </row>
    <row r="47" spans="1:33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09">
        <v>100.08294815718686</v>
      </c>
      <c r="U47" s="209">
        <v>100.08294815718686</v>
      </c>
      <c r="V47" s="209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261">
        <v>100.08294815718686</v>
      </c>
      <c r="AG47" s="287">
        <v>100.08294815718686</v>
      </c>
    </row>
    <row r="48" spans="1:33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1">
        <v>100.88547225181343</v>
      </c>
      <c r="U48" s="201">
        <v>93.2639955472373</v>
      </c>
      <c r="V48" s="201">
        <v>97.15079935909411</v>
      </c>
      <c r="W48" s="128">
        <v>94.1681768756146</v>
      </c>
      <c r="X48" s="128">
        <v>94.18873593745145</v>
      </c>
      <c r="Y48" s="128">
        <v>94.36819546957095</v>
      </c>
      <c r="Z48" s="128">
        <v>94.36819546957095</v>
      </c>
      <c r="AA48" s="128">
        <v>94.36526774883494</v>
      </c>
      <c r="AB48" s="128">
        <v>94.36526774883494</v>
      </c>
      <c r="AC48" s="128">
        <v>94.36526774883494</v>
      </c>
      <c r="AD48" s="128">
        <v>97.92931094671569</v>
      </c>
      <c r="AE48" s="128">
        <v>97.91740022369065</v>
      </c>
      <c r="AF48" s="264">
        <v>97.91740022369065</v>
      </c>
      <c r="AG48" s="291">
        <v>97.92048039214144</v>
      </c>
    </row>
    <row r="49" spans="1:33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2">
        <v>100</v>
      </c>
      <c r="U49" s="202">
        <v>100</v>
      </c>
      <c r="V49" s="202">
        <v>100</v>
      </c>
      <c r="W49" s="130">
        <v>100</v>
      </c>
      <c r="X49" s="130">
        <v>100</v>
      </c>
      <c r="Y49" s="130">
        <v>100</v>
      </c>
      <c r="Z49" s="130">
        <v>100</v>
      </c>
      <c r="AA49" s="130">
        <v>100</v>
      </c>
      <c r="AB49" s="130">
        <v>100</v>
      </c>
      <c r="AC49" s="130">
        <v>100</v>
      </c>
      <c r="AD49" s="130">
        <v>100</v>
      </c>
      <c r="AE49" s="130">
        <v>100</v>
      </c>
      <c r="AF49" s="265">
        <v>100</v>
      </c>
      <c r="AG49" s="292">
        <v>100</v>
      </c>
    </row>
    <row r="50" spans="1:33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09">
        <v>100</v>
      </c>
      <c r="U50" s="209">
        <v>100</v>
      </c>
      <c r="V50" s="209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261">
        <v>100</v>
      </c>
      <c r="AG50" s="287">
        <v>100</v>
      </c>
    </row>
    <row r="51" spans="1:33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2">
        <v>101.25653846858688</v>
      </c>
      <c r="U51" s="202">
        <v>90.2188423069074</v>
      </c>
      <c r="V51" s="202">
        <v>95.87854242922562</v>
      </c>
      <c r="W51" s="130">
        <v>91.49341980661272</v>
      </c>
      <c r="X51" s="130">
        <v>91.49341980661272</v>
      </c>
      <c r="Y51" s="130">
        <v>91.76374543261458</v>
      </c>
      <c r="Z51" s="130">
        <v>91.76374543261458</v>
      </c>
      <c r="AA51" s="130">
        <v>91.75933869095873</v>
      </c>
      <c r="AB51" s="130">
        <v>91.75933869095873</v>
      </c>
      <c r="AC51" s="130">
        <v>91.75933869095873</v>
      </c>
      <c r="AD51" s="130">
        <v>97.00634387494024</v>
      </c>
      <c r="AE51" s="130">
        <v>97.00634387494023</v>
      </c>
      <c r="AF51" s="265">
        <v>97.00634387494023</v>
      </c>
      <c r="AG51" s="292">
        <v>97.01081393940943</v>
      </c>
    </row>
    <row r="52" spans="1:33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09">
        <v>101.25653846858688</v>
      </c>
      <c r="U52" s="209">
        <v>90.2188423069074</v>
      </c>
      <c r="V52" s="209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>
        <v>91.75933869095873</v>
      </c>
      <c r="AC52" s="43">
        <v>91.75933869095873</v>
      </c>
      <c r="AD52" s="43">
        <v>97.00634387494024</v>
      </c>
      <c r="AE52" s="43">
        <v>97.00634387494023</v>
      </c>
      <c r="AF52" s="261">
        <v>97.00634387494023</v>
      </c>
      <c r="AG52" s="287">
        <v>97.01081393940943</v>
      </c>
    </row>
    <row r="53" spans="1:33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1">
        <v>103.9123634790555</v>
      </c>
      <c r="U53" s="201">
        <v>103.99516142266067</v>
      </c>
      <c r="V53" s="201">
        <v>104.05505483078987</v>
      </c>
      <c r="W53" s="128">
        <v>104.3279962523552</v>
      </c>
      <c r="X53" s="128">
        <v>104.29363914952525</v>
      </c>
      <c r="Y53" s="128">
        <v>100.31142442524725</v>
      </c>
      <c r="Z53" s="128">
        <v>100.65338491799106</v>
      </c>
      <c r="AA53" s="128">
        <v>100.75836656015366</v>
      </c>
      <c r="AB53" s="128">
        <v>101.48049621614109</v>
      </c>
      <c r="AC53" s="128">
        <v>101.48033232893522</v>
      </c>
      <c r="AD53" s="128">
        <v>110.20377372756991</v>
      </c>
      <c r="AE53" s="128">
        <v>109.9966394592726</v>
      </c>
      <c r="AF53" s="264">
        <v>109.9966394592726</v>
      </c>
      <c r="AG53" s="291">
        <v>109.9966394592726</v>
      </c>
    </row>
    <row r="54" spans="1:33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2">
        <v>103.9123634790555</v>
      </c>
      <c r="U54" s="202">
        <v>103.99516142266067</v>
      </c>
      <c r="V54" s="202">
        <v>104.05505483078987</v>
      </c>
      <c r="W54" s="130">
        <v>104.3279962523552</v>
      </c>
      <c r="X54" s="130">
        <v>104.29363914952525</v>
      </c>
      <c r="Y54" s="130">
        <v>100.31142442524725</v>
      </c>
      <c r="Z54" s="130">
        <v>100.65338491799106</v>
      </c>
      <c r="AA54" s="130">
        <v>100.75836656015366</v>
      </c>
      <c r="AB54" s="130">
        <v>101.48049621614109</v>
      </c>
      <c r="AC54" s="130">
        <v>101.48033232893522</v>
      </c>
      <c r="AD54" s="130">
        <v>110.20377372756991</v>
      </c>
      <c r="AE54" s="130">
        <v>109.9966394592726</v>
      </c>
      <c r="AF54" s="265">
        <v>109.9966394592726</v>
      </c>
      <c r="AG54" s="292">
        <v>109.9966394592726</v>
      </c>
    </row>
    <row r="55" spans="1:33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09">
        <v>103.9123634790555</v>
      </c>
      <c r="U55" s="209">
        <v>103.99516142266067</v>
      </c>
      <c r="V55" s="209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>
        <v>101.48049621614109</v>
      </c>
      <c r="AC55" s="43">
        <v>101.48033232893522</v>
      </c>
      <c r="AD55" s="43">
        <v>110.20377372756991</v>
      </c>
      <c r="AE55" s="43">
        <v>109.9966394592726</v>
      </c>
      <c r="AF55" s="261">
        <v>109.9966394592726</v>
      </c>
      <c r="AG55" s="287">
        <v>109.9966394592726</v>
      </c>
    </row>
    <row r="56" spans="1:33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1">
        <v>108.97498828356238</v>
      </c>
      <c r="U56" s="201">
        <v>103.2120446463875</v>
      </c>
      <c r="V56" s="201">
        <v>104.91565123297669</v>
      </c>
      <c r="W56" s="128">
        <v>106.37861666054175</v>
      </c>
      <c r="X56" s="128">
        <v>109.31873466715452</v>
      </c>
      <c r="Y56" s="128">
        <v>112.14317266104497</v>
      </c>
      <c r="Z56" s="128">
        <v>107.79634270852416</v>
      </c>
      <c r="AA56" s="128">
        <v>106.59268871538795</v>
      </c>
      <c r="AB56" s="128">
        <v>106.96721027245606</v>
      </c>
      <c r="AC56" s="128">
        <v>108.88633907309857</v>
      </c>
      <c r="AD56" s="128">
        <v>109.62016321047848</v>
      </c>
      <c r="AE56" s="128">
        <v>108.98706188458118</v>
      </c>
      <c r="AF56" s="264">
        <v>108.73717043274586</v>
      </c>
      <c r="AG56" s="291">
        <v>115.1236595119215</v>
      </c>
    </row>
    <row r="57" spans="1:33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2">
        <v>108.97498828356238</v>
      </c>
      <c r="U57" s="202">
        <v>103.2120446463875</v>
      </c>
      <c r="V57" s="202">
        <v>104.91565123297669</v>
      </c>
      <c r="W57" s="130">
        <v>106.37861666054175</v>
      </c>
      <c r="X57" s="130">
        <v>109.31873466715452</v>
      </c>
      <c r="Y57" s="130">
        <v>112.14317266104497</v>
      </c>
      <c r="Z57" s="130">
        <v>107.79634270852416</v>
      </c>
      <c r="AA57" s="130">
        <v>106.59268871538795</v>
      </c>
      <c r="AB57" s="130">
        <v>106.96721027245606</v>
      </c>
      <c r="AC57" s="130">
        <v>108.88633907309857</v>
      </c>
      <c r="AD57" s="130">
        <v>109.62016321047848</v>
      </c>
      <c r="AE57" s="130">
        <v>108.98706188458118</v>
      </c>
      <c r="AF57" s="265">
        <v>108.73717043274586</v>
      </c>
      <c r="AG57" s="292">
        <v>115.1236595119215</v>
      </c>
    </row>
    <row r="58" spans="1:33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09">
        <v>108.97498828356238</v>
      </c>
      <c r="U58" s="209">
        <v>103.2120446463875</v>
      </c>
      <c r="V58" s="209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>
        <v>106.96721027245606</v>
      </c>
      <c r="AC58" s="43">
        <v>108.88633907309857</v>
      </c>
      <c r="AD58" s="43">
        <v>109.62016321047848</v>
      </c>
      <c r="AE58" s="43">
        <v>108.98706188458118</v>
      </c>
      <c r="AF58" s="261">
        <v>108.73717043274586</v>
      </c>
      <c r="AG58" s="287">
        <v>115.1236595119215</v>
      </c>
    </row>
    <row r="59" spans="1:33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1">
        <v>102.63157894736842</v>
      </c>
      <c r="U59" s="201">
        <v>102.63157894736842</v>
      </c>
      <c r="V59" s="201">
        <v>102.63157894736842</v>
      </c>
      <c r="W59" s="128">
        <v>102.63157894736842</v>
      </c>
      <c r="X59" s="128">
        <v>102.63157894736842</v>
      </c>
      <c r="Y59" s="128">
        <v>102.63157894736842</v>
      </c>
      <c r="Z59" s="128">
        <v>102.63157894736842</v>
      </c>
      <c r="AA59" s="128">
        <v>102.63157894736842</v>
      </c>
      <c r="AB59" s="128">
        <v>131.57894736842107</v>
      </c>
      <c r="AC59" s="128">
        <v>142.10526315789474</v>
      </c>
      <c r="AD59" s="128">
        <v>142.10526315789474</v>
      </c>
      <c r="AE59" s="128">
        <v>142.10526315789474</v>
      </c>
      <c r="AF59" s="264">
        <v>142.10526315789474</v>
      </c>
      <c r="AG59" s="291">
        <v>142.10526315789474</v>
      </c>
    </row>
    <row r="60" spans="1:33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2">
        <v>102.63157894736842</v>
      </c>
      <c r="U60" s="202">
        <v>102.63157894736842</v>
      </c>
      <c r="V60" s="202">
        <v>102.63157894736842</v>
      </c>
      <c r="W60" s="130">
        <v>102.63157894736842</v>
      </c>
      <c r="X60" s="130">
        <v>102.63157894736842</v>
      </c>
      <c r="Y60" s="130">
        <v>102.63157894736842</v>
      </c>
      <c r="Z60" s="130">
        <v>102.63157894736842</v>
      </c>
      <c r="AA60" s="130">
        <v>102.63157894736842</v>
      </c>
      <c r="AB60" s="130">
        <v>131.57894736842107</v>
      </c>
      <c r="AC60" s="130">
        <v>142.10526315789474</v>
      </c>
      <c r="AD60" s="130">
        <v>142.10526315789474</v>
      </c>
      <c r="AE60" s="130">
        <v>142.10526315789474</v>
      </c>
      <c r="AF60" s="265">
        <v>142.10526315789474</v>
      </c>
      <c r="AG60" s="292">
        <v>142.10526315789474</v>
      </c>
    </row>
    <row r="61" spans="1:33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09">
        <v>102.63157894736842</v>
      </c>
      <c r="U61" s="209">
        <v>102.63157894736842</v>
      </c>
      <c r="V61" s="209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131.57894736842107</v>
      </c>
      <c r="AC61" s="43">
        <v>142.10526315789474</v>
      </c>
      <c r="AD61" s="43">
        <v>142.10526315789474</v>
      </c>
      <c r="AE61" s="43">
        <v>142.10526315789474</v>
      </c>
      <c r="AF61" s="261">
        <v>142.10526315789474</v>
      </c>
      <c r="AG61" s="287">
        <v>142.10526315789474</v>
      </c>
    </row>
    <row r="62" spans="1:33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1">
        <v>112.93470392503146</v>
      </c>
      <c r="U62" s="201">
        <v>108.68490542333039</v>
      </c>
      <c r="V62" s="201">
        <v>106.70740249235904</v>
      </c>
      <c r="W62" s="128">
        <v>109.03713133194329</v>
      </c>
      <c r="X62" s="128">
        <v>109.10785411731393</v>
      </c>
      <c r="Y62" s="128">
        <v>108.91162384656543</v>
      </c>
      <c r="Z62" s="128">
        <v>107.62648692607509</v>
      </c>
      <c r="AA62" s="128">
        <v>108.90403479804742</v>
      </c>
      <c r="AB62" s="128">
        <v>107.97207430154856</v>
      </c>
      <c r="AC62" s="128">
        <v>111.8024288790353</v>
      </c>
      <c r="AD62" s="128">
        <v>112.57979303301344</v>
      </c>
      <c r="AE62" s="128">
        <v>112.19499884474844</v>
      </c>
      <c r="AF62" s="264">
        <v>112.60596775654057</v>
      </c>
      <c r="AG62" s="291">
        <v>114.13498209764369</v>
      </c>
    </row>
    <row r="63" spans="1:33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2">
        <v>112.93470392503146</v>
      </c>
      <c r="U63" s="202">
        <v>108.68490542333039</v>
      </c>
      <c r="V63" s="202">
        <v>106.70740249235904</v>
      </c>
      <c r="W63" s="130">
        <v>109.03713133194329</v>
      </c>
      <c r="X63" s="130">
        <v>109.10785411731393</v>
      </c>
      <c r="Y63" s="130">
        <v>108.91162384656543</v>
      </c>
      <c r="Z63" s="130">
        <v>107.62648692607509</v>
      </c>
      <c r="AA63" s="130">
        <v>108.90403479804742</v>
      </c>
      <c r="AB63" s="130">
        <v>107.97207430154856</v>
      </c>
      <c r="AC63" s="130">
        <v>111.8024288790353</v>
      </c>
      <c r="AD63" s="130">
        <v>112.57979303301344</v>
      </c>
      <c r="AE63" s="130">
        <v>112.19499884474844</v>
      </c>
      <c r="AF63" s="265">
        <v>112.60596775654057</v>
      </c>
      <c r="AG63" s="292">
        <v>114.13498209764369</v>
      </c>
    </row>
    <row r="64" spans="1:33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09">
        <v>112.93470392503146</v>
      </c>
      <c r="U64" s="209">
        <v>108.68490542333039</v>
      </c>
      <c r="V64" s="209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>
        <v>107.97207430154856</v>
      </c>
      <c r="AC64" s="43">
        <v>111.8024288790353</v>
      </c>
      <c r="AD64" s="43">
        <v>112.57979303301344</v>
      </c>
      <c r="AE64" s="43">
        <v>112.19499884474844</v>
      </c>
      <c r="AF64" s="261">
        <v>112.60596775654057</v>
      </c>
      <c r="AG64" s="287">
        <v>114.13498209764369</v>
      </c>
    </row>
    <row r="65" spans="1:33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200">
        <v>119.79272749586214</v>
      </c>
      <c r="U65" s="200">
        <v>119.79272749586214</v>
      </c>
      <c r="V65" s="200">
        <v>119.79272749586214</v>
      </c>
      <c r="W65" s="126">
        <v>119.79272749586214</v>
      </c>
      <c r="X65" s="126">
        <v>119.79272749586214</v>
      </c>
      <c r="Y65" s="126">
        <v>127.55209264503992</v>
      </c>
      <c r="Z65" s="126">
        <v>143.0708229433955</v>
      </c>
      <c r="AA65" s="126">
        <v>143.0708229433955</v>
      </c>
      <c r="AB65" s="126">
        <v>143.0708229433955</v>
      </c>
      <c r="AC65" s="126">
        <v>143.0708229433955</v>
      </c>
      <c r="AD65" s="126">
        <v>143.0708229433955</v>
      </c>
      <c r="AE65" s="126">
        <v>119.74354130734632</v>
      </c>
      <c r="AF65" s="263">
        <v>119.74354130734632</v>
      </c>
      <c r="AG65" s="290">
        <v>119.74354130734632</v>
      </c>
    </row>
    <row r="66" spans="1:33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1">
        <v>119.79272749586214</v>
      </c>
      <c r="U66" s="201">
        <v>119.79272749586214</v>
      </c>
      <c r="V66" s="201">
        <v>119.79272749586214</v>
      </c>
      <c r="W66" s="128">
        <v>119.79272749586214</v>
      </c>
      <c r="X66" s="128">
        <v>119.79272749586214</v>
      </c>
      <c r="Y66" s="128">
        <v>127.55209264503992</v>
      </c>
      <c r="Z66" s="128">
        <v>143.0708229433955</v>
      </c>
      <c r="AA66" s="128">
        <v>143.0708229433955</v>
      </c>
      <c r="AB66" s="128">
        <v>143.0708229433955</v>
      </c>
      <c r="AC66" s="128">
        <v>143.0708229433955</v>
      </c>
      <c r="AD66" s="128">
        <v>143.0708229433955</v>
      </c>
      <c r="AE66" s="128">
        <v>119.74354130734632</v>
      </c>
      <c r="AF66" s="264">
        <v>119.74354130734632</v>
      </c>
      <c r="AG66" s="291">
        <v>119.74354130734632</v>
      </c>
    </row>
    <row r="67" spans="1:33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2">
        <v>119.79272749586214</v>
      </c>
      <c r="U67" s="202">
        <v>119.79272749586214</v>
      </c>
      <c r="V67" s="202">
        <v>119.79272749586214</v>
      </c>
      <c r="W67" s="130">
        <v>119.79272749586214</v>
      </c>
      <c r="X67" s="130">
        <v>119.79272749586214</v>
      </c>
      <c r="Y67" s="130">
        <v>127.55209264503992</v>
      </c>
      <c r="Z67" s="130">
        <v>143.0708229433955</v>
      </c>
      <c r="AA67" s="130">
        <v>143.0708229433955</v>
      </c>
      <c r="AB67" s="130">
        <v>143.0708229433955</v>
      </c>
      <c r="AC67" s="130">
        <v>143.0708229433955</v>
      </c>
      <c r="AD67" s="130">
        <v>143.0708229433955</v>
      </c>
      <c r="AE67" s="130">
        <v>119.74354130734632</v>
      </c>
      <c r="AF67" s="265">
        <v>119.74354130734632</v>
      </c>
      <c r="AG67" s="292">
        <v>119.74354130734632</v>
      </c>
    </row>
    <row r="68" spans="1:33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09">
        <v>119.79272749586214</v>
      </c>
      <c r="U68" s="209">
        <v>119.79272749586214</v>
      </c>
      <c r="V68" s="209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>
        <v>143.0708229433955</v>
      </c>
      <c r="AC68" s="43">
        <v>143.0708229433955</v>
      </c>
      <c r="AD68" s="43">
        <v>143.0708229433955</v>
      </c>
      <c r="AE68" s="43">
        <v>119.74354130734632</v>
      </c>
      <c r="AF68" s="261">
        <v>119.74354130734632</v>
      </c>
      <c r="AG68" s="287">
        <v>119.74354130734632</v>
      </c>
    </row>
    <row r="69" spans="1:33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00">
        <v>100</v>
      </c>
      <c r="U69" s="200">
        <v>100</v>
      </c>
      <c r="V69" s="200">
        <v>100</v>
      </c>
      <c r="W69" s="126">
        <v>100</v>
      </c>
      <c r="X69" s="126">
        <v>100</v>
      </c>
      <c r="Y69" s="126">
        <v>100</v>
      </c>
      <c r="Z69" s="126">
        <v>100</v>
      </c>
      <c r="AA69" s="126">
        <v>100</v>
      </c>
      <c r="AB69" s="126">
        <v>100</v>
      </c>
      <c r="AC69" s="126">
        <v>100</v>
      </c>
      <c r="AD69" s="126">
        <v>100</v>
      </c>
      <c r="AE69" s="126">
        <v>100</v>
      </c>
      <c r="AF69" s="263">
        <v>100</v>
      </c>
      <c r="AG69" s="290">
        <v>100</v>
      </c>
    </row>
    <row r="70" spans="1:33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1">
        <v>100</v>
      </c>
      <c r="U70" s="201">
        <v>100</v>
      </c>
      <c r="V70" s="201">
        <v>100</v>
      </c>
      <c r="W70" s="128">
        <v>100</v>
      </c>
      <c r="X70" s="128">
        <v>100</v>
      </c>
      <c r="Y70" s="128">
        <v>100</v>
      </c>
      <c r="Z70" s="128">
        <v>100</v>
      </c>
      <c r="AA70" s="128">
        <v>100</v>
      </c>
      <c r="AB70" s="128">
        <v>100</v>
      </c>
      <c r="AC70" s="128">
        <v>100</v>
      </c>
      <c r="AD70" s="128">
        <v>100</v>
      </c>
      <c r="AE70" s="128">
        <v>100</v>
      </c>
      <c r="AF70" s="264">
        <v>100</v>
      </c>
      <c r="AG70" s="291">
        <v>100</v>
      </c>
    </row>
    <row r="71" spans="1:33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2">
        <v>100</v>
      </c>
      <c r="U71" s="202">
        <v>100</v>
      </c>
      <c r="V71" s="202">
        <v>100</v>
      </c>
      <c r="W71" s="130">
        <v>100</v>
      </c>
      <c r="X71" s="130">
        <v>100</v>
      </c>
      <c r="Y71" s="130">
        <v>100</v>
      </c>
      <c r="Z71" s="130">
        <v>100</v>
      </c>
      <c r="AA71" s="130">
        <v>100</v>
      </c>
      <c r="AB71" s="130">
        <v>100</v>
      </c>
      <c r="AC71" s="130">
        <v>100</v>
      </c>
      <c r="AD71" s="130">
        <v>100</v>
      </c>
      <c r="AE71" s="130">
        <v>100</v>
      </c>
      <c r="AF71" s="265">
        <v>100</v>
      </c>
      <c r="AG71" s="292">
        <v>100</v>
      </c>
    </row>
    <row r="72" spans="1:33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09">
        <v>100</v>
      </c>
      <c r="U72" s="209">
        <v>100</v>
      </c>
      <c r="V72" s="209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261">
        <v>100</v>
      </c>
      <c r="AG72" s="287">
        <v>100</v>
      </c>
    </row>
    <row r="73" spans="1:33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00">
        <v>118.45736204501935</v>
      </c>
      <c r="U73" s="200">
        <v>190.09262926028768</v>
      </c>
      <c r="V73" s="200">
        <v>191.40265260167078</v>
      </c>
      <c r="W73" s="126">
        <v>192.359600782524</v>
      </c>
      <c r="X73" s="126">
        <v>191.11283363585562</v>
      </c>
      <c r="Y73" s="126">
        <v>191.40265260167078</v>
      </c>
      <c r="Z73" s="126">
        <v>191.62363815234164</v>
      </c>
      <c r="AA73" s="126">
        <v>191.6000733448881</v>
      </c>
      <c r="AB73" s="126">
        <v>192.24496364863853</v>
      </c>
      <c r="AC73" s="126">
        <v>191.63038365265263</v>
      </c>
      <c r="AD73" s="126">
        <v>191.86543590712634</v>
      </c>
      <c r="AE73" s="126">
        <v>191.86543590712634</v>
      </c>
      <c r="AF73" s="263">
        <v>191.86543590712634</v>
      </c>
      <c r="AG73" s="290">
        <v>191.86543590712634</v>
      </c>
    </row>
    <row r="74" spans="1:33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1">
        <v>118.45736204501935</v>
      </c>
      <c r="U74" s="201">
        <v>190.09262926028768</v>
      </c>
      <c r="V74" s="201">
        <v>191.40265260167078</v>
      </c>
      <c r="W74" s="128">
        <v>192.359600782524</v>
      </c>
      <c r="X74" s="128">
        <v>191.11283363585562</v>
      </c>
      <c r="Y74" s="128">
        <v>191.40265260167078</v>
      </c>
      <c r="Z74" s="128">
        <v>191.62363815234164</v>
      </c>
      <c r="AA74" s="128">
        <v>191.6000733448881</v>
      </c>
      <c r="AB74" s="128">
        <v>192.24496364863853</v>
      </c>
      <c r="AC74" s="128">
        <v>191.63038365265263</v>
      </c>
      <c r="AD74" s="128">
        <v>191.86543590712634</v>
      </c>
      <c r="AE74" s="128">
        <v>191.86543590712634</v>
      </c>
      <c r="AF74" s="264">
        <v>191.86543590712634</v>
      </c>
      <c r="AG74" s="291">
        <v>191.86543590712634</v>
      </c>
    </row>
    <row r="75" spans="1:33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2">
        <v>118.45736204501935</v>
      </c>
      <c r="U75" s="202">
        <v>190.09262926028768</v>
      </c>
      <c r="V75" s="202">
        <v>191.40265260167078</v>
      </c>
      <c r="W75" s="130">
        <v>192.359600782524</v>
      </c>
      <c r="X75" s="130">
        <v>191.11283363585562</v>
      </c>
      <c r="Y75" s="130">
        <v>191.40265260167078</v>
      </c>
      <c r="Z75" s="130">
        <v>191.62363815234164</v>
      </c>
      <c r="AA75" s="130">
        <v>191.6000733448881</v>
      </c>
      <c r="AB75" s="130">
        <v>192.24496364863853</v>
      </c>
      <c r="AC75" s="130">
        <v>191.63038365265263</v>
      </c>
      <c r="AD75" s="130">
        <v>191.86543590712634</v>
      </c>
      <c r="AE75" s="130">
        <v>191.86543590712634</v>
      </c>
      <c r="AF75" s="265">
        <v>191.86543590712634</v>
      </c>
      <c r="AG75" s="292">
        <v>191.86543590712634</v>
      </c>
    </row>
    <row r="76" spans="1:33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09">
        <v>109.60507619868172</v>
      </c>
      <c r="U76" s="209">
        <v>118.80433584074949</v>
      </c>
      <c r="V76" s="209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>
        <v>129.04291676032696</v>
      </c>
      <c r="AC76" s="43">
        <v>128.17507622417267</v>
      </c>
      <c r="AD76" s="43">
        <v>128.17507622417267</v>
      </c>
      <c r="AE76" s="43">
        <v>128.17507622417267</v>
      </c>
      <c r="AF76" s="261">
        <v>128.17507622417267</v>
      </c>
      <c r="AG76" s="287">
        <v>128.17507622417267</v>
      </c>
    </row>
    <row r="77" spans="1:33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7">
        <v>3.502967571476092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10">
        <v>120.03122497929253</v>
      </c>
      <c r="U77" s="210">
        <v>200.0520416321542</v>
      </c>
      <c r="V77" s="61">
        <v>200.0520416321542</v>
      </c>
      <c r="W77" s="210">
        <v>200.0520416321542</v>
      </c>
      <c r="X77" s="233">
        <v>200.0520416321542</v>
      </c>
      <c r="Y77" s="61">
        <v>200.0520416321542</v>
      </c>
      <c r="Z77" s="61">
        <v>200.0520416321542</v>
      </c>
      <c r="AA77" s="61">
        <v>200.0520416321542</v>
      </c>
      <c r="AB77" s="61">
        <v>200.0520416321542</v>
      </c>
      <c r="AC77" s="61">
        <v>200.0520416321542</v>
      </c>
      <c r="AD77" s="61">
        <v>200.0520416321542</v>
      </c>
      <c r="AE77" s="61">
        <v>200.0520416321542</v>
      </c>
      <c r="AF77" s="61">
        <v>200.0520416321542</v>
      </c>
      <c r="AG77" s="288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8"/>
      <c r="U78"/>
      <c r="V78"/>
      <c r="W78" s="235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8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8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8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8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8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8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8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8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8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8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8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8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8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8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8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8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8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8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8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8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8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8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8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8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8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8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8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8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8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8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8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8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8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8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8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8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8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8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8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8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8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8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8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8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8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8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8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8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8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8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8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8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8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8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8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8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8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8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8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8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8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8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8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8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8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8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8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8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8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8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8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8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8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8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8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8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8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8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8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8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8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8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8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8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8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8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8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8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8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8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8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8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8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8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8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8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8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8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8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8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8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8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8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8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8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8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8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8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8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8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8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8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8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8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8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8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8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8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8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8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8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8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8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8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8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8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8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8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8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8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8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8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8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8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8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8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8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8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8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8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8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8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8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8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8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8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8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8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8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8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8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8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8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8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8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8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8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8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8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8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8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8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8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8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8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8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8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8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8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8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8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8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8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8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8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8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8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8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8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8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8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8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8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8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8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8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8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8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8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8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8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8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8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8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8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8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8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8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8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8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8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8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8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8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8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8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8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8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8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8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8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8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8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8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8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8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8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8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8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8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8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8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8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8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8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8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8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8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8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8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8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8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8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8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8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8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8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8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8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8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8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8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8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8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8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8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8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8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8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8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8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8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8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8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8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8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8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8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8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8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8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8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8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8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8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8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8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8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8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8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8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8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8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8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8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8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8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8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8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8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8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8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8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8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8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8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8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8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8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8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8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8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8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8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8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8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8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8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8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8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8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8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8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8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8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8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8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8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8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8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8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8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8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8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8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8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8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8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8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8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8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8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8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8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8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8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8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8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8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8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8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8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8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8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8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8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8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8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8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8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8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8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8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8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8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8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8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8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8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8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8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8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8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8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8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8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8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8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8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8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8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8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8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8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8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8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8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8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8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8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8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8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8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8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8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8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8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8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8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8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8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8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8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8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8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8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8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8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8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8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8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8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8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8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8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8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8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8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8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8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8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8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8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8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8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8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8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8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8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8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8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8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8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8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8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8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8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8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8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8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8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8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8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8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8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8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8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8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8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8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8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8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8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8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8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8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8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8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8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8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8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8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8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8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8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8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8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8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8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8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8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8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8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8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8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8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8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8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8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8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8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8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8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8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8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8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8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8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8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8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8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8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8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8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8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8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8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8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8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8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8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8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8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8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8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8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8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8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8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8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8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8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8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8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8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8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8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8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8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8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8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8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8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8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8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8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8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8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8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8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8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8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8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8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8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8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8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8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8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8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8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8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8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8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8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8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8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8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8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8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8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8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8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8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8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8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8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8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8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8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8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8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8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8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8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8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8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8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8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8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8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8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8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8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8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8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8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8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8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8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8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8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8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8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8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8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8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8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8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8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8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8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8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8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8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8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8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8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8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8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8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8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8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8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8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8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8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8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8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8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8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8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8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8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8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8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8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8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8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8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8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8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8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8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8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8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8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8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8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8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8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8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8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8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8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8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8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8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8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8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8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8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8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8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8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8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8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8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8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8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8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8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8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8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8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8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8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8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8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8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8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8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8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8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8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8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8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8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8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8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8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8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8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8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8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8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8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8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8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8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8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8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8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8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8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8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8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8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8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8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8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8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8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8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8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8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8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8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8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8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8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8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8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8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8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8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8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8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8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8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8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8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8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8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8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8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8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8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8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8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8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8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8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8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8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8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8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8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8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8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8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8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8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8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8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8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8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8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8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8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8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8"/>
      <c r="U800"/>
      <c r="V800"/>
    </row>
  </sheetData>
  <sheetProtection/>
  <mergeCells count="7">
    <mergeCell ref="AE2:AG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J20"/>
  <sheetViews>
    <sheetView zoomScalePageLayoutView="0" workbookViewId="0" topLeftCell="A1">
      <pane xSplit="6" ySplit="2" topLeftCell="C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N18" sqref="CN18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7" customWidth="1"/>
    <col min="56" max="64" width="9.140625" style="87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88" ht="15.75" thickBot="1">
      <c r="A2" s="89"/>
      <c r="B2" s="89"/>
      <c r="C2" s="89"/>
      <c r="D2" s="90"/>
      <c r="E2" s="88"/>
      <c r="F2" s="88"/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5"/>
      <c r="AR2" s="314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4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5"/>
    </row>
    <row r="3" spans="1:88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4" t="s">
        <v>5</v>
      </c>
      <c r="G3" s="94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9">
        <v>41579</v>
      </c>
      <c r="AQ3" s="114">
        <v>41609</v>
      </c>
      <c r="AR3" s="109">
        <v>41640</v>
      </c>
      <c r="AS3" s="8">
        <v>41671</v>
      </c>
      <c r="AT3" s="109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4">
        <v>41883</v>
      </c>
      <c r="BA3" s="94">
        <v>41913</v>
      </c>
      <c r="BB3" s="8">
        <v>41944</v>
      </c>
      <c r="BC3" s="215">
        <v>41974</v>
      </c>
      <c r="BD3" s="236">
        <v>42005</v>
      </c>
      <c r="BE3" s="236">
        <v>42036</v>
      </c>
      <c r="BF3" s="254">
        <v>42064</v>
      </c>
      <c r="BG3" s="255">
        <v>42095</v>
      </c>
      <c r="BH3" s="217">
        <v>42125</v>
      </c>
      <c r="BI3" s="253">
        <v>42156</v>
      </c>
      <c r="BJ3" s="217">
        <v>42186</v>
      </c>
      <c r="BK3" s="217">
        <v>42217</v>
      </c>
      <c r="BL3" s="253">
        <v>42248</v>
      </c>
      <c r="BM3" s="217">
        <v>42278</v>
      </c>
      <c r="BN3" s="217">
        <v>42309</v>
      </c>
      <c r="BO3" s="253">
        <v>42339</v>
      </c>
      <c r="BP3" s="217">
        <v>42370</v>
      </c>
      <c r="BQ3" s="217">
        <v>42401</v>
      </c>
      <c r="BR3" s="253">
        <v>42430</v>
      </c>
      <c r="BS3" s="217">
        <v>42461</v>
      </c>
      <c r="BT3" s="217">
        <v>42491</v>
      </c>
      <c r="BU3" s="253">
        <v>42522</v>
      </c>
      <c r="BV3" s="217">
        <v>42552</v>
      </c>
      <c r="BW3" s="217">
        <v>42583</v>
      </c>
      <c r="BX3" s="253">
        <v>42614</v>
      </c>
      <c r="BY3" s="217">
        <v>42644</v>
      </c>
      <c r="BZ3" s="217">
        <v>42675</v>
      </c>
      <c r="CA3" s="253">
        <v>42705</v>
      </c>
      <c r="CB3" s="217">
        <v>42736</v>
      </c>
      <c r="CC3" s="217">
        <v>42767</v>
      </c>
      <c r="CD3" s="268">
        <v>42795</v>
      </c>
      <c r="CE3" s="255">
        <v>42826</v>
      </c>
      <c r="CF3" s="266">
        <v>42856</v>
      </c>
      <c r="CG3" s="266">
        <v>42887</v>
      </c>
      <c r="CH3" s="280">
        <v>42917</v>
      </c>
      <c r="CI3" s="280">
        <v>42948</v>
      </c>
      <c r="CJ3" s="280">
        <v>42979</v>
      </c>
    </row>
    <row r="4" spans="1:88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5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79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79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5">
        <v>121.3719692621297</v>
      </c>
      <c r="AS4" s="110">
        <v>118.100925006817</v>
      </c>
      <c r="AT4" s="110">
        <v>126.02133097136345</v>
      </c>
      <c r="AU4" s="110">
        <v>116.52251129759885</v>
      </c>
      <c r="AV4" s="110">
        <v>110.17355152755847</v>
      </c>
      <c r="AW4" s="110">
        <v>109.39054442813698</v>
      </c>
      <c r="AX4" s="110">
        <v>111.85760528609225</v>
      </c>
      <c r="AY4" s="110">
        <v>115.85108260646493</v>
      </c>
      <c r="AZ4" s="110">
        <v>117.44156233931926</v>
      </c>
      <c r="BA4" s="110">
        <v>118.0069196192955</v>
      </c>
      <c r="BB4" s="110">
        <v>119.55045478698653</v>
      </c>
      <c r="BC4" s="110">
        <v>108.85248958551999</v>
      </c>
      <c r="BD4" s="256">
        <v>125.97211449618155</v>
      </c>
      <c r="BE4" s="256">
        <v>124.40265299362542</v>
      </c>
      <c r="BF4" s="256">
        <v>106.0604544209353</v>
      </c>
      <c r="BG4" s="256">
        <v>106.53891048729243</v>
      </c>
      <c r="BH4" s="256">
        <v>104.4136579931789</v>
      </c>
      <c r="BI4" s="256">
        <v>104.06016584404097</v>
      </c>
      <c r="BJ4" s="256">
        <v>108.1583357180681</v>
      </c>
      <c r="BK4" s="256">
        <v>111.0532839507953</v>
      </c>
      <c r="BL4" s="256">
        <v>113.85623417892383</v>
      </c>
      <c r="BM4" s="256">
        <v>115.71869480446829</v>
      </c>
      <c r="BN4" s="256">
        <v>113.87317935698347</v>
      </c>
      <c r="BO4" s="256">
        <v>112.37563843627225</v>
      </c>
      <c r="BP4" s="256">
        <f>'[1]PPI_Export_Monthly'!BP4</f>
        <v>108.04055476882455</v>
      </c>
      <c r="BQ4" s="256">
        <f>'[1]PPI_Export_Monthly'!BQ4</f>
        <v>103.33787672464267</v>
      </c>
      <c r="BR4" s="256">
        <f>'[1]PPI_Export_Monthly'!BR4</f>
        <v>101.4543998760847</v>
      </c>
      <c r="BS4" s="256">
        <v>99.19408681228019</v>
      </c>
      <c r="BT4" s="256">
        <v>95.13362069218361</v>
      </c>
      <c r="BU4" s="256">
        <v>100.8158914756672</v>
      </c>
      <c r="BV4" s="256">
        <v>108.42106757396732</v>
      </c>
      <c r="BW4" s="256">
        <v>111.61681935290926</v>
      </c>
      <c r="BX4" s="256">
        <v>113.08019063948225</v>
      </c>
      <c r="BY4" s="256">
        <v>117.12129930380509</v>
      </c>
      <c r="BZ4" s="256">
        <v>122.61691930873992</v>
      </c>
      <c r="CA4" s="256">
        <v>122.14099715300364</v>
      </c>
      <c r="CB4" s="256">
        <v>129.96897612334433</v>
      </c>
      <c r="CC4" s="256">
        <v>129.3135719486954</v>
      </c>
      <c r="CD4" s="256">
        <v>124.63106311016287</v>
      </c>
      <c r="CE4" s="256">
        <v>126.31094799185256</v>
      </c>
      <c r="CF4" s="256">
        <v>128.1426357800476</v>
      </c>
      <c r="CG4" s="302">
        <v>131.65535081906293</v>
      </c>
      <c r="CH4" s="302">
        <v>132.37779061613955</v>
      </c>
      <c r="CI4" s="302">
        <v>133.41168640708833</v>
      </c>
      <c r="CJ4" s="298">
        <v>136.28026342584195</v>
      </c>
    </row>
    <row r="5" spans="1:88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6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82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82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6">
        <v>123.28853443631489</v>
      </c>
      <c r="AS5" s="111">
        <v>122.30780066189428</v>
      </c>
      <c r="AT5" s="111">
        <v>131.2311869809916</v>
      </c>
      <c r="AU5" s="111">
        <v>130.25889389815814</v>
      </c>
      <c r="AV5" s="111">
        <v>121.36941840380568</v>
      </c>
      <c r="AW5" s="111">
        <v>124.7426412156867</v>
      </c>
      <c r="AX5" s="111">
        <v>123.6966401744907</v>
      </c>
      <c r="AY5" s="111">
        <v>123.34471786291566</v>
      </c>
      <c r="AZ5" s="111">
        <v>123.34537254486737</v>
      </c>
      <c r="BA5" s="111">
        <v>119.16564761510881</v>
      </c>
      <c r="BB5" s="111">
        <v>115.22339144428837</v>
      </c>
      <c r="BC5" s="111">
        <v>115.12317556061453</v>
      </c>
      <c r="BD5" s="111">
        <v>115.97733141796525</v>
      </c>
      <c r="BE5" s="111">
        <v>105.00609898086645</v>
      </c>
      <c r="BF5" s="111">
        <v>110.85900726818394</v>
      </c>
      <c r="BG5" s="111">
        <v>103.3694556096509</v>
      </c>
      <c r="BH5" s="111">
        <v>97.61746275512691</v>
      </c>
      <c r="BI5" s="111">
        <v>91.10496297996029</v>
      </c>
      <c r="BJ5" s="111">
        <v>87.16484031237634</v>
      </c>
      <c r="BK5" s="111">
        <v>88.77943462989076</v>
      </c>
      <c r="BL5" s="111">
        <v>79.23303097507453</v>
      </c>
      <c r="BM5" s="111">
        <v>80.77670190915421</v>
      </c>
      <c r="BN5" s="111">
        <v>79.56829356735444</v>
      </c>
      <c r="BO5" s="111">
        <v>80.58886810594775</v>
      </c>
      <c r="BP5" s="111">
        <f>'[1]PPI_Export_Monthly'!BP5</f>
        <v>75.70700028402483</v>
      </c>
      <c r="BQ5" s="111">
        <f>'[1]PPI_Export_Monthly'!BQ5</f>
        <v>82.32852249939235</v>
      </c>
      <c r="BR5" s="111">
        <f>'[1]PPI_Export_Monthly'!BR5</f>
        <v>88.24112931098448</v>
      </c>
      <c r="BS5" s="111">
        <v>94.88071301253153</v>
      </c>
      <c r="BT5" s="111">
        <v>91.0875639409061</v>
      </c>
      <c r="BU5" s="111">
        <v>99.76656411837199</v>
      </c>
      <c r="BV5" s="111">
        <v>107.08258451127979</v>
      </c>
      <c r="BW5" s="111">
        <v>110.93155205780043</v>
      </c>
      <c r="BX5" s="111">
        <v>116.96771894135654</v>
      </c>
      <c r="BY5" s="111">
        <v>113.1648496765916</v>
      </c>
      <c r="BZ5" s="111">
        <v>115.22476243073247</v>
      </c>
      <c r="CA5" s="111">
        <v>119.04034703587953</v>
      </c>
      <c r="CB5" s="111">
        <v>123.07261833849188</v>
      </c>
      <c r="CC5" s="111">
        <v>119.60470732401498</v>
      </c>
      <c r="CD5" s="111">
        <v>119.6335755764205</v>
      </c>
      <c r="CE5" s="111">
        <v>119.96316935261268</v>
      </c>
      <c r="CF5" s="111">
        <v>116.33493333947015</v>
      </c>
      <c r="CG5" s="296">
        <v>117.06971605610144</v>
      </c>
      <c r="CH5" s="296">
        <v>123.45697740089652</v>
      </c>
      <c r="CI5" s="296">
        <v>126.05492131593283</v>
      </c>
      <c r="CJ5" s="299">
        <v>126.88379759872757</v>
      </c>
    </row>
    <row r="6" spans="1:88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7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85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85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7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85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85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85">
        <v>95.34156793675108</v>
      </c>
      <c r="CB6" s="85">
        <v>108.8298453936001</v>
      </c>
      <c r="CC6" s="85">
        <v>109.10644697626113</v>
      </c>
      <c r="CD6" s="267">
        <v>109.39157206732482</v>
      </c>
      <c r="CE6" s="267">
        <v>107.39965391466772</v>
      </c>
      <c r="CF6" s="267">
        <v>103.41131110437925</v>
      </c>
      <c r="CG6" s="294">
        <v>101.33863658059717</v>
      </c>
      <c r="CH6" s="294">
        <v>108.22780995452553</v>
      </c>
      <c r="CI6" s="294">
        <v>100.822847983059</v>
      </c>
      <c r="CJ6" s="300">
        <v>105.94768695139918</v>
      </c>
    </row>
    <row r="7" spans="1:88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7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85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85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7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85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85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85">
        <v>146.40237421590408</v>
      </c>
      <c r="CB7" s="85">
        <v>147.86968681058565</v>
      </c>
      <c r="CC7" s="85">
        <v>151.04077737651093</v>
      </c>
      <c r="CD7" s="267">
        <v>138.10605401434188</v>
      </c>
      <c r="CE7" s="267">
        <v>145.1532625686133</v>
      </c>
      <c r="CF7" s="267">
        <v>154.85376551718312</v>
      </c>
      <c r="CG7" s="294">
        <v>161.476235116298</v>
      </c>
      <c r="CH7" s="294">
        <v>152.6423887988141</v>
      </c>
      <c r="CI7" s="294">
        <v>159.30424955744087</v>
      </c>
      <c r="CJ7" s="300">
        <v>161.13368577803817</v>
      </c>
    </row>
    <row r="8" spans="1:88" s="7" customFormat="1" ht="24">
      <c r="A8" s="98">
        <v>6</v>
      </c>
      <c r="B8" s="99" t="s">
        <v>73</v>
      </c>
      <c r="C8" s="100" t="s">
        <v>146</v>
      </c>
      <c r="D8" s="101" t="s">
        <v>147</v>
      </c>
      <c r="E8" s="101">
        <v>1</v>
      </c>
      <c r="F8" s="108">
        <v>9.95033797478848</v>
      </c>
      <c r="G8" s="103">
        <v>100</v>
      </c>
      <c r="H8" s="103">
        <v>100.49592589513846</v>
      </c>
      <c r="I8" s="103">
        <v>101.08437820691343</v>
      </c>
      <c r="J8" s="103">
        <v>100.96408902856557</v>
      </c>
      <c r="K8" s="103">
        <v>121.50813563043357</v>
      </c>
      <c r="L8" s="103">
        <v>121.10556301986246</v>
      </c>
      <c r="M8" s="103">
        <v>121.25284933824084</v>
      </c>
      <c r="N8" s="103">
        <v>121.35461557826133</v>
      </c>
      <c r="O8" s="103">
        <v>121.20166978323104</v>
      </c>
      <c r="P8" s="103">
        <v>121.2191192308458</v>
      </c>
      <c r="Q8" s="103">
        <v>121.51217963607601</v>
      </c>
      <c r="R8" s="103">
        <v>121.60954667644017</v>
      </c>
      <c r="S8" s="103">
        <v>121.94862842092682</v>
      </c>
      <c r="T8" s="103">
        <v>122.13431789800143</v>
      </c>
      <c r="U8" s="103">
        <v>122.29206131071133</v>
      </c>
      <c r="V8" s="103">
        <v>122.61653498190998</v>
      </c>
      <c r="W8" s="103">
        <v>122.6688212279263</v>
      </c>
      <c r="X8" s="103">
        <v>123.2615962219525</v>
      </c>
      <c r="Y8" s="103">
        <v>123.2615962219525</v>
      </c>
      <c r="Z8" s="103">
        <v>123.87543570174692</v>
      </c>
      <c r="AA8" s="103">
        <v>124.00102660431034</v>
      </c>
      <c r="AB8" s="103">
        <v>124.93364139748799</v>
      </c>
      <c r="AC8" s="103">
        <v>124.93364139748799</v>
      </c>
      <c r="AD8" s="103">
        <v>127.06588138901526</v>
      </c>
      <c r="AE8" s="103">
        <v>124.53917460975576</v>
      </c>
      <c r="AF8" s="103">
        <v>121.19641551223485</v>
      </c>
      <c r="AG8" s="103">
        <v>121.57247398976543</v>
      </c>
      <c r="AH8" s="103">
        <v>121.90429268144143</v>
      </c>
      <c r="AI8" s="103">
        <v>122.36535114566954</v>
      </c>
      <c r="AJ8" s="103">
        <v>122.89414395751051</v>
      </c>
      <c r="AK8" s="103">
        <v>123.18716927362622</v>
      </c>
      <c r="AL8" s="103">
        <v>125.41515278893631</v>
      </c>
      <c r="AM8" s="103">
        <v>122.41329373302523</v>
      </c>
      <c r="AN8" s="103">
        <v>108.65876124389678</v>
      </c>
      <c r="AO8" s="103">
        <v>114.12069187174181</v>
      </c>
      <c r="AP8" s="103">
        <v>110.66103218093983</v>
      </c>
      <c r="AQ8" s="103">
        <v>110.20129487875474</v>
      </c>
      <c r="AR8" s="102">
        <v>112.17009100909208</v>
      </c>
      <c r="AS8" s="103">
        <v>109.06200179401651</v>
      </c>
      <c r="AT8" s="103">
        <v>113.90938150612828</v>
      </c>
      <c r="AU8" s="103">
        <v>114.81659069157841</v>
      </c>
      <c r="AV8" s="103">
        <v>107.375609924375</v>
      </c>
      <c r="AW8" s="103">
        <v>111.09610030797671</v>
      </c>
      <c r="AX8" s="103">
        <v>104.8652029513376</v>
      </c>
      <c r="AY8" s="103">
        <v>113.34613053380347</v>
      </c>
      <c r="AZ8" s="103">
        <v>100.36117076962914</v>
      </c>
      <c r="BA8" s="103">
        <v>102.7726860599984</v>
      </c>
      <c r="BB8" s="103">
        <v>102.42799566002955</v>
      </c>
      <c r="BC8" s="103">
        <v>94.92807723599415</v>
      </c>
      <c r="BD8" s="103">
        <v>68.02711291285686</v>
      </c>
      <c r="BE8" s="103">
        <v>88.02753240302138</v>
      </c>
      <c r="BF8" s="103">
        <v>68.02711291285686</v>
      </c>
      <c r="BG8" s="103">
        <v>99.88997091035691</v>
      </c>
      <c r="BH8" s="103">
        <v>101.21344652569755</v>
      </c>
      <c r="BI8" s="103">
        <v>102.35006239840149</v>
      </c>
      <c r="BJ8" s="103">
        <v>104.54734573865265</v>
      </c>
      <c r="BK8" s="103">
        <v>104.50795398021577</v>
      </c>
      <c r="BL8" s="103">
        <v>104.48410938042834</v>
      </c>
      <c r="BM8" s="103">
        <v>102.77778760081327</v>
      </c>
      <c r="BN8" s="103">
        <v>107.52883945038583</v>
      </c>
      <c r="BO8" s="103">
        <v>104.2604283382171</v>
      </c>
      <c r="BP8" s="103">
        <f>'[1]PPI_Export_Monthly'!BP8</f>
        <v>108.77073312407637</v>
      </c>
      <c r="BQ8" s="103">
        <f>'[1]PPI_Export_Monthly'!BQ8</f>
        <v>109.92019277588743</v>
      </c>
      <c r="BR8" s="103">
        <f>'[1]PPI_Export_Monthly'!BR8</f>
        <v>110.90779453069908</v>
      </c>
      <c r="BS8" s="103">
        <v>112.09889546522444</v>
      </c>
      <c r="BT8" s="103">
        <v>118.36658748740001</v>
      </c>
      <c r="BU8" s="103">
        <v>111.59084311660033</v>
      </c>
      <c r="BV8" s="103">
        <v>120.86694100669118</v>
      </c>
      <c r="BW8" s="103">
        <v>116.78040242297232</v>
      </c>
      <c r="BX8" s="103">
        <v>116.78040242297232</v>
      </c>
      <c r="BY8" s="103">
        <v>117.3126014028043</v>
      </c>
      <c r="BZ8" s="103">
        <v>119.16819547933095</v>
      </c>
      <c r="CA8" s="103">
        <v>119.16819547933095</v>
      </c>
      <c r="CB8" s="103">
        <v>133.46617946898985</v>
      </c>
      <c r="CC8" s="103">
        <v>134.06571066669252</v>
      </c>
      <c r="CD8" s="270">
        <v>134.92183399335914</v>
      </c>
      <c r="CE8" s="270">
        <v>126.53782404756203</v>
      </c>
      <c r="CF8" s="270">
        <v>126.6906950098401</v>
      </c>
      <c r="CG8" s="295">
        <v>126.90764329537583</v>
      </c>
      <c r="CH8" s="295">
        <v>127.78823461417466</v>
      </c>
      <c r="CI8" s="295">
        <v>139.20902526171696</v>
      </c>
      <c r="CJ8" s="301">
        <v>127.55214205204256</v>
      </c>
    </row>
    <row r="10" spans="65:82" ht="15">
      <c r="BM10" s="146"/>
      <c r="BN10" s="146"/>
      <c r="BO10" s="146"/>
      <c r="CB10" s="258"/>
      <c r="CC10" s="258"/>
      <c r="CD10" s="258"/>
    </row>
    <row r="11" spans="65:82" ht="15">
      <c r="BM11" s="146"/>
      <c r="BN11" s="146"/>
      <c r="BO11" s="146"/>
      <c r="CB11" s="259"/>
      <c r="CC11" s="259"/>
      <c r="CD11" s="259"/>
    </row>
    <row r="12" spans="65:82" ht="15">
      <c r="BM12" s="146"/>
      <c r="BN12" s="146"/>
      <c r="BO12" s="146"/>
      <c r="CB12" s="260"/>
      <c r="CC12" s="260"/>
      <c r="CD12" s="260"/>
    </row>
    <row r="13" spans="65:82" ht="15">
      <c r="BM13" s="146"/>
      <c r="BN13" s="146"/>
      <c r="BO13" s="146"/>
      <c r="CB13" s="260"/>
      <c r="CC13" s="260"/>
      <c r="CD13" s="260"/>
    </row>
    <row r="14" spans="65:82" ht="15">
      <c r="BM14" s="146"/>
      <c r="BN14" s="146"/>
      <c r="BO14" s="146"/>
      <c r="CB14" s="260"/>
      <c r="CC14" s="260"/>
      <c r="CD14" s="260"/>
    </row>
    <row r="15" spans="65:67" ht="15">
      <c r="BM15" s="146"/>
      <c r="BN15" s="146"/>
      <c r="BO15" s="146"/>
    </row>
    <row r="16" spans="65:67" ht="15">
      <c r="BM16" s="146"/>
      <c r="BN16" s="146"/>
      <c r="BO16" s="146"/>
    </row>
    <row r="17" spans="65:67" ht="15">
      <c r="BM17" s="146"/>
      <c r="BN17" s="146"/>
      <c r="BO17" s="146"/>
    </row>
    <row r="18" spans="65:67" ht="15">
      <c r="BM18" s="146"/>
      <c r="BN18" s="146"/>
      <c r="BO18" s="146"/>
    </row>
    <row r="19" spans="65:67" ht="15">
      <c r="BM19" s="146"/>
      <c r="BN19" s="146"/>
      <c r="BO19" s="146"/>
    </row>
    <row r="20" spans="65:67" ht="15">
      <c r="BM20" s="146"/>
      <c r="BN20" s="146"/>
      <c r="BO20" s="146"/>
    </row>
  </sheetData>
  <sheetProtection/>
  <mergeCells count="7">
    <mergeCell ref="CB2:CJ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1"/>
  <sheetViews>
    <sheetView tabSelected="1" zoomScalePageLayoutView="0" workbookViewId="0" topLeftCell="P1">
      <selection activeCell="Y21" sqref="Y21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8" customWidth="1"/>
    <col min="21" max="22" width="10.421875" style="0" customWidth="1"/>
    <col min="23" max="25" width="9.140625" style="87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1"/>
      <c r="U1" s="57"/>
      <c r="V1" s="57"/>
    </row>
    <row r="2" spans="1:33" ht="15.75" thickBot="1">
      <c r="A2" s="89"/>
      <c r="B2" s="89"/>
      <c r="C2" s="89"/>
      <c r="D2" s="90"/>
      <c r="E2" s="88"/>
      <c r="F2" s="88"/>
      <c r="G2" s="320">
        <v>2011</v>
      </c>
      <c r="H2" s="314"/>
      <c r="I2" s="314"/>
      <c r="J2" s="315"/>
      <c r="K2" s="313">
        <v>2012</v>
      </c>
      <c r="L2" s="314"/>
      <c r="M2" s="314"/>
      <c r="N2" s="315"/>
      <c r="O2" s="313">
        <v>2013</v>
      </c>
      <c r="P2" s="314"/>
      <c r="Q2" s="314"/>
      <c r="R2" s="315"/>
      <c r="S2" s="313">
        <v>2014</v>
      </c>
      <c r="T2" s="314"/>
      <c r="U2" s="314"/>
      <c r="V2" s="319"/>
      <c r="W2" s="313">
        <v>2015</v>
      </c>
      <c r="X2" s="314"/>
      <c r="Y2" s="314"/>
      <c r="Z2" s="319"/>
      <c r="AA2" s="313">
        <v>2016</v>
      </c>
      <c r="AB2" s="314"/>
      <c r="AC2" s="314"/>
      <c r="AD2" s="315"/>
      <c r="AE2" s="321">
        <v>2017</v>
      </c>
      <c r="AF2" s="322"/>
      <c r="AG2" s="323"/>
    </row>
    <row r="3" spans="1:33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4" t="s">
        <v>5</v>
      </c>
      <c r="G3" s="116" t="s">
        <v>132</v>
      </c>
      <c r="H3" s="60" t="s">
        <v>133</v>
      </c>
      <c r="I3" s="60" t="s">
        <v>134</v>
      </c>
      <c r="J3" s="117" t="s">
        <v>135</v>
      </c>
      <c r="K3" s="116" t="s">
        <v>132</v>
      </c>
      <c r="L3" s="60" t="s">
        <v>133</v>
      </c>
      <c r="M3" s="60" t="s">
        <v>134</v>
      </c>
      <c r="N3" s="117" t="s">
        <v>135</v>
      </c>
      <c r="O3" s="116" t="s">
        <v>132</v>
      </c>
      <c r="P3" s="60" t="s">
        <v>133</v>
      </c>
      <c r="Q3" s="60" t="s">
        <v>134</v>
      </c>
      <c r="R3" s="117" t="s">
        <v>135</v>
      </c>
      <c r="S3" s="116" t="s">
        <v>132</v>
      </c>
      <c r="T3" s="212" t="s">
        <v>133</v>
      </c>
      <c r="U3" s="216" t="s">
        <v>134</v>
      </c>
      <c r="V3" s="60" t="s">
        <v>135</v>
      </c>
      <c r="W3" s="237" t="s">
        <v>132</v>
      </c>
      <c r="X3" s="234" t="s">
        <v>133</v>
      </c>
      <c r="Y3" s="237" t="s">
        <v>134</v>
      </c>
      <c r="Z3" s="60" t="s">
        <v>135</v>
      </c>
      <c r="AA3" s="234" t="s">
        <v>132</v>
      </c>
      <c r="AB3" s="234" t="s">
        <v>133</v>
      </c>
      <c r="AC3" s="234" t="s">
        <v>134</v>
      </c>
      <c r="AD3" s="60" t="s">
        <v>135</v>
      </c>
      <c r="AE3" s="60" t="s">
        <v>132</v>
      </c>
      <c r="AF3" s="60" t="s">
        <v>133</v>
      </c>
      <c r="AG3" s="293" t="s">
        <v>134</v>
      </c>
    </row>
    <row r="4" spans="1:33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2">
        <v>1000</v>
      </c>
      <c r="G4" s="95">
        <v>114.97496076343305</v>
      </c>
      <c r="H4" s="110">
        <v>122.71233037478252</v>
      </c>
      <c r="I4" s="110">
        <v>119.78958064973286</v>
      </c>
      <c r="J4" s="110">
        <v>128.02485077065268</v>
      </c>
      <c r="K4" s="95">
        <v>124.49426141685628</v>
      </c>
      <c r="L4" s="110">
        <v>127.0597749154952</v>
      </c>
      <c r="M4" s="110">
        <v>126.04930612604227</v>
      </c>
      <c r="N4" s="110">
        <v>128.08524886077006</v>
      </c>
      <c r="O4" s="95">
        <v>123.87643010246559</v>
      </c>
      <c r="P4" s="110">
        <v>108.59947363447655</v>
      </c>
      <c r="Q4" s="110">
        <v>115.21017065143569</v>
      </c>
      <c r="R4" s="110">
        <v>116.04281240813016</v>
      </c>
      <c r="S4" s="95">
        <v>121.8314084134367</v>
      </c>
      <c r="T4" s="110">
        <v>112.02886908443143</v>
      </c>
      <c r="U4" s="110">
        <v>115.05008341062548</v>
      </c>
      <c r="V4" s="256">
        <v>115.469954663934</v>
      </c>
      <c r="W4" s="256">
        <v>118.81174063691408</v>
      </c>
      <c r="X4" s="256">
        <v>105.00424477483743</v>
      </c>
      <c r="Y4" s="256">
        <v>111.02261794926243</v>
      </c>
      <c r="Z4" s="256">
        <v>113.98917086590801</v>
      </c>
      <c r="AA4" s="256">
        <v>104.27761045651731</v>
      </c>
      <c r="AB4" s="256">
        <v>98.38119966004366</v>
      </c>
      <c r="AC4" s="256">
        <v>111.03935918878626</v>
      </c>
      <c r="AD4" s="256">
        <v>120.62640525518289</v>
      </c>
      <c r="AE4" s="256">
        <v>127.97120372740086</v>
      </c>
      <c r="AF4" s="302">
        <v>128.70297819698771</v>
      </c>
      <c r="AG4" s="298">
        <v>134.0232468163566</v>
      </c>
    </row>
    <row r="5" spans="1:33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6">
        <v>393.4454031749832</v>
      </c>
      <c r="G5" s="96">
        <v>115.7488169043523</v>
      </c>
      <c r="H5" s="111">
        <v>118.62061139581094</v>
      </c>
      <c r="I5" s="111">
        <v>106.21768588548287</v>
      </c>
      <c r="J5" s="111">
        <v>96.63264663408974</v>
      </c>
      <c r="K5" s="96">
        <v>103.32826502785025</v>
      </c>
      <c r="L5" s="111">
        <v>97.66695215364264</v>
      </c>
      <c r="M5" s="111">
        <v>98.63204261920201</v>
      </c>
      <c r="N5" s="111">
        <v>103.24001849437855</v>
      </c>
      <c r="O5" s="96">
        <v>111.5285688303306</v>
      </c>
      <c r="P5" s="111">
        <v>103.54222345377735</v>
      </c>
      <c r="Q5" s="111">
        <v>112.01276602497508</v>
      </c>
      <c r="R5" s="111">
        <v>115.7856198825723</v>
      </c>
      <c r="S5" s="96">
        <v>125.60917402640025</v>
      </c>
      <c r="T5" s="111">
        <v>125.45698450588351</v>
      </c>
      <c r="U5" s="111">
        <v>123.46224352742458</v>
      </c>
      <c r="V5" s="111">
        <v>116.5040715400039</v>
      </c>
      <c r="W5" s="111">
        <v>110.61414588900521</v>
      </c>
      <c r="X5" s="111">
        <v>97.36396044824603</v>
      </c>
      <c r="Y5" s="111">
        <v>85.05910197244721</v>
      </c>
      <c r="Z5" s="111">
        <v>80.31128786081881</v>
      </c>
      <c r="AA5" s="111">
        <v>82.09221736480055</v>
      </c>
      <c r="AB5" s="111">
        <v>95.24494702393655</v>
      </c>
      <c r="AC5" s="111">
        <v>111.66061850347891</v>
      </c>
      <c r="AD5" s="111">
        <v>115.80998638106787</v>
      </c>
      <c r="AE5" s="111">
        <v>120.7703004129758</v>
      </c>
      <c r="AF5" s="296">
        <v>117.78927291606142</v>
      </c>
      <c r="AG5" s="299">
        <v>125.46523210518565</v>
      </c>
    </row>
    <row r="6" spans="1:33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7">
        <v>268.4719164826027</v>
      </c>
      <c r="G6" s="97">
        <v>128.58336468814733</v>
      </c>
      <c r="H6" s="85">
        <v>149.80145703317757</v>
      </c>
      <c r="I6" s="85">
        <v>148.5645700474739</v>
      </c>
      <c r="J6" s="85">
        <v>175.9334349450797</v>
      </c>
      <c r="K6" s="97">
        <v>161.90378946402663</v>
      </c>
      <c r="L6" s="85">
        <v>162.18752711913078</v>
      </c>
      <c r="M6" s="85">
        <v>158.5062285713337</v>
      </c>
      <c r="N6" s="85">
        <v>158.53154132543318</v>
      </c>
      <c r="O6" s="97">
        <v>144.72317086314936</v>
      </c>
      <c r="P6" s="85">
        <v>124.81232589462691</v>
      </c>
      <c r="Q6" s="85">
        <v>127.41476273267386</v>
      </c>
      <c r="R6" s="85">
        <v>128.53992875230367</v>
      </c>
      <c r="S6" s="97">
        <v>131.75809869784675</v>
      </c>
      <c r="T6" s="85">
        <v>109.76446859056414</v>
      </c>
      <c r="U6" s="85">
        <v>119.3208845304182</v>
      </c>
      <c r="V6" s="85">
        <v>136.42071807456492</v>
      </c>
      <c r="W6" s="85">
        <v>161.6105029235658</v>
      </c>
      <c r="X6" s="85">
        <v>101.6504969240954</v>
      </c>
      <c r="Y6" s="85">
        <v>97.43842603147732</v>
      </c>
      <c r="Z6" s="85">
        <v>95.68830737904248</v>
      </c>
      <c r="AA6" s="85">
        <v>77.57242621861509</v>
      </c>
      <c r="AB6" s="85">
        <v>77.46514220968669</v>
      </c>
      <c r="AC6" s="85">
        <v>99.12635319647607</v>
      </c>
      <c r="AD6" s="85">
        <v>111.0341099344197</v>
      </c>
      <c r="AE6" s="267">
        <v>109.10928814572868</v>
      </c>
      <c r="AF6" s="294">
        <v>104.04986719988138</v>
      </c>
      <c r="AG6" s="300">
        <v>104.9994482963279</v>
      </c>
    </row>
    <row r="7" spans="1:33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7">
        <v>328.13234236762554</v>
      </c>
      <c r="G7" s="97">
        <v>101.68056363189471</v>
      </c>
      <c r="H7" s="85">
        <v>95.59935508978572</v>
      </c>
      <c r="I7" s="85">
        <v>102.53990816090993</v>
      </c>
      <c r="J7" s="85">
        <v>98.51793748499261</v>
      </c>
      <c r="K7" s="97">
        <v>100.65308515821698</v>
      </c>
      <c r="L7" s="85">
        <v>114.00187581133044</v>
      </c>
      <c r="M7" s="85">
        <v>117.65273224131295</v>
      </c>
      <c r="N7" s="85">
        <v>119.52032852441606</v>
      </c>
      <c r="O7" s="97">
        <v>116.91841958213881</v>
      </c>
      <c r="P7" s="85">
        <v>97.56701372867855</v>
      </c>
      <c r="Q7" s="85">
        <v>106.87479482954616</v>
      </c>
      <c r="R7" s="85">
        <v>104.0033041700949</v>
      </c>
      <c r="S7" s="97">
        <v>106.85861006872862</v>
      </c>
      <c r="T7" s="85">
        <v>94.0361223106969</v>
      </c>
      <c r="U7" s="85">
        <v>97.38294171252714</v>
      </c>
      <c r="V7" s="85">
        <v>91.19325462363281</v>
      </c>
      <c r="W7" s="85">
        <v>99.11229663182837</v>
      </c>
      <c r="X7" s="85">
        <v>115.94452755612872</v>
      </c>
      <c r="Y7" s="85">
        <v>140.3456998074905</v>
      </c>
      <c r="Z7" s="85">
        <v>145.84190884403458</v>
      </c>
      <c r="AA7" s="85">
        <v>132.53701060888974</v>
      </c>
      <c r="AB7" s="85">
        <v>111.31676515189714</v>
      </c>
      <c r="AC7" s="85">
        <v>118.27090025684937</v>
      </c>
      <c r="AD7" s="85">
        <v>133.35669917393398</v>
      </c>
      <c r="AE7" s="267">
        <v>145.6721727338128</v>
      </c>
      <c r="AF7" s="294">
        <v>153.82775440069813</v>
      </c>
      <c r="AG7" s="300">
        <v>157.69344137809773</v>
      </c>
    </row>
    <row r="8" spans="1:33" s="7" customFormat="1" ht="24">
      <c r="A8" s="98">
        <v>6</v>
      </c>
      <c r="B8" s="99" t="s">
        <v>73</v>
      </c>
      <c r="C8" s="100" t="s">
        <v>146</v>
      </c>
      <c r="D8" s="101" t="s">
        <v>147</v>
      </c>
      <c r="E8" s="101">
        <v>1</v>
      </c>
      <c r="F8" s="108">
        <v>9.95033797478848</v>
      </c>
      <c r="G8" s="102">
        <v>100.84813104353914</v>
      </c>
      <c r="H8" s="103">
        <v>121.28884932951229</v>
      </c>
      <c r="I8" s="103">
        <v>121.25846819744606</v>
      </c>
      <c r="J8" s="103">
        <v>121.69011824448101</v>
      </c>
      <c r="K8" s="102">
        <v>122.34763806354091</v>
      </c>
      <c r="L8" s="103">
        <v>123.0640045572771</v>
      </c>
      <c r="M8" s="103">
        <v>124.27003456784841</v>
      </c>
      <c r="N8" s="103">
        <v>125.51289913208633</v>
      </c>
      <c r="O8" s="102">
        <v>121.55772739448055</v>
      </c>
      <c r="P8" s="103">
        <v>122.81555479226876</v>
      </c>
      <c r="Q8" s="103">
        <v>118.82906925528611</v>
      </c>
      <c r="R8" s="103">
        <v>111.6610063104788</v>
      </c>
      <c r="S8" s="102">
        <v>111.71382476974561</v>
      </c>
      <c r="T8" s="103">
        <v>111.09610030797671</v>
      </c>
      <c r="U8" s="103">
        <v>106.19083475159006</v>
      </c>
      <c r="V8" s="103">
        <v>100.04291965200737</v>
      </c>
      <c r="W8" s="103">
        <v>74.69391940957837</v>
      </c>
      <c r="X8" s="103">
        <v>101.15115994481864</v>
      </c>
      <c r="Y8" s="103">
        <v>104.51313636643225</v>
      </c>
      <c r="Z8" s="103">
        <v>104.8556851298054</v>
      </c>
      <c r="AA8" s="103">
        <v>109.8662401435543</v>
      </c>
      <c r="AB8" s="103">
        <v>114.01877535640826</v>
      </c>
      <c r="AC8" s="103">
        <v>118.1425819508786</v>
      </c>
      <c r="AD8" s="103">
        <v>118.54966412048873</v>
      </c>
      <c r="AE8" s="270">
        <v>134.15124137634717</v>
      </c>
      <c r="AF8" s="295">
        <v>126.71205411759267</v>
      </c>
      <c r="AG8" s="301">
        <v>131.51646730931137</v>
      </c>
    </row>
    <row r="9" spans="20:29" s="7" customFormat="1" ht="15">
      <c r="T9" s="203"/>
      <c r="W9" s="86"/>
      <c r="X9" s="86"/>
      <c r="Y9" s="86"/>
      <c r="AA9" s="86"/>
      <c r="AB9" s="86"/>
      <c r="AC9" s="86"/>
    </row>
    <row r="10" spans="20:26" ht="15">
      <c r="T10" s="213"/>
      <c r="Z10" s="146"/>
    </row>
    <row r="11" ht="15">
      <c r="T11" s="213"/>
    </row>
    <row r="12" ht="15">
      <c r="T12" s="213"/>
    </row>
    <row r="13" spans="1:20" ht="15">
      <c r="A13" s="113"/>
      <c r="B13" s="113"/>
      <c r="T13" s="213"/>
    </row>
    <row r="14" ht="15">
      <c r="T14" s="213"/>
    </row>
    <row r="15" ht="15">
      <c r="T15" s="213"/>
    </row>
    <row r="16" ht="15">
      <c r="T16" s="213"/>
    </row>
    <row r="17" ht="15">
      <c r="T17" s="213"/>
    </row>
    <row r="18" ht="15">
      <c r="T18" s="213"/>
    </row>
    <row r="19" ht="15">
      <c r="T19" s="213"/>
    </row>
    <row r="20" ht="15">
      <c r="T20" s="213"/>
    </row>
    <row r="21" ht="15">
      <c r="T21" s="213"/>
    </row>
  </sheetData>
  <sheetProtection/>
  <mergeCells count="7">
    <mergeCell ref="AE2:AG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J89"/>
  <sheetViews>
    <sheetView zoomScalePageLayoutView="0" workbookViewId="0" topLeftCell="A1">
      <pane xSplit="6" ySplit="3" topLeftCell="CD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N14" sqref="CN14"/>
    </sheetView>
  </sheetViews>
  <sheetFormatPr defaultColWidth="9.140625" defaultRowHeight="15"/>
  <cols>
    <col min="1" max="1" width="9.140625" style="113" customWidth="1"/>
    <col min="2" max="2" width="9.140625" style="250" customWidth="1"/>
    <col min="3" max="3" width="9.140625" style="251" customWidth="1"/>
    <col min="4" max="4" width="25.00390625" style="142" customWidth="1"/>
    <col min="5" max="5" width="7.140625" style="142" hidden="1" customWidth="1"/>
    <col min="6" max="6" width="7.140625" style="142" customWidth="1"/>
    <col min="7" max="31" width="13.8515625" style="113" customWidth="1"/>
    <col min="32" max="34" width="11.57421875" style="113" customWidth="1"/>
    <col min="35" max="43" width="9.140625" style="113" customWidth="1"/>
    <col min="44" max="44" width="8.7109375" style="249" customWidth="1"/>
    <col min="45" max="46" width="9.140625" style="249" customWidth="1"/>
    <col min="47" max="55" width="9.140625" style="113" customWidth="1"/>
    <col min="56" max="67" width="9.140625" style="249" customWidth="1"/>
    <col min="68" max="16384" width="9.140625" style="113" customWidth="1"/>
  </cols>
  <sheetData>
    <row r="1" spans="2:67" ht="15.75" thickBot="1">
      <c r="B1" s="52"/>
      <c r="C1" s="53"/>
      <c r="AG1" s="170">
        <f>(F9-F22)+F73+F77+F81</f>
        <v>758.2729889127858</v>
      </c>
      <c r="AH1" s="113"/>
      <c r="AI1" s="171">
        <f>F5+F22</f>
        <v>241.7270110872143</v>
      </c>
      <c r="AR1" s="87"/>
      <c r="AS1" s="87"/>
      <c r="AT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88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3" t="s">
        <v>4</v>
      </c>
      <c r="F2" s="144" t="s">
        <v>5</v>
      </c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3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3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5"/>
    </row>
    <row r="3" spans="2:88" s="7" customFormat="1" ht="15">
      <c r="B3" s="120"/>
      <c r="C3" s="121"/>
      <c r="D3" s="6"/>
      <c r="E3" s="122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4">
        <v>41821</v>
      </c>
      <c r="AY3" s="115">
        <v>41852</v>
      </c>
      <c r="AZ3" s="115">
        <v>41883</v>
      </c>
      <c r="BA3" s="115">
        <v>41913</v>
      </c>
      <c r="BB3" s="115">
        <v>41944</v>
      </c>
      <c r="BC3" s="115">
        <v>41974</v>
      </c>
      <c r="BD3" s="217">
        <v>42005</v>
      </c>
      <c r="BE3" s="217">
        <v>42036</v>
      </c>
      <c r="BF3" s="217">
        <v>42064</v>
      </c>
      <c r="BG3" s="217">
        <v>42095</v>
      </c>
      <c r="BH3" s="217">
        <v>42125</v>
      </c>
      <c r="BI3" s="217">
        <v>42156</v>
      </c>
      <c r="BJ3" s="217">
        <v>42186</v>
      </c>
      <c r="BK3" s="217">
        <v>42217</v>
      </c>
      <c r="BL3" s="217">
        <v>42248</v>
      </c>
      <c r="BM3" s="217">
        <v>42278</v>
      </c>
      <c r="BN3" s="217">
        <v>42309</v>
      </c>
      <c r="BO3" s="217">
        <v>42339</v>
      </c>
      <c r="BP3" s="217">
        <v>42370</v>
      </c>
      <c r="BQ3" s="217">
        <v>42401</v>
      </c>
      <c r="BR3" s="217">
        <v>42430</v>
      </c>
      <c r="BS3" s="217">
        <v>42461</v>
      </c>
      <c r="BT3" s="217">
        <v>42491</v>
      </c>
      <c r="BU3" s="217">
        <v>42522</v>
      </c>
      <c r="BV3" s="217">
        <v>42552</v>
      </c>
      <c r="BW3" s="217">
        <v>42583</v>
      </c>
      <c r="BX3" s="217">
        <v>42614</v>
      </c>
      <c r="BY3" s="217">
        <v>42644</v>
      </c>
      <c r="BZ3" s="217">
        <v>42675</v>
      </c>
      <c r="CA3" s="217">
        <v>42705</v>
      </c>
      <c r="CB3" s="217">
        <v>42736</v>
      </c>
      <c r="CC3" s="217">
        <v>42767</v>
      </c>
      <c r="CD3" s="217">
        <v>42795</v>
      </c>
      <c r="CE3" s="269">
        <v>42826</v>
      </c>
      <c r="CF3" s="269">
        <v>42856</v>
      </c>
      <c r="CG3" s="269">
        <v>42887</v>
      </c>
      <c r="CH3" s="297">
        <v>42917</v>
      </c>
      <c r="CI3" s="297">
        <v>42948</v>
      </c>
      <c r="CJ3" s="297">
        <v>42979</v>
      </c>
    </row>
    <row r="4" spans="1:88" s="9" customFormat="1" ht="15">
      <c r="A4" s="9">
        <v>1</v>
      </c>
      <c r="B4" s="10"/>
      <c r="C4" s="11" t="s">
        <v>6</v>
      </c>
      <c r="D4" s="123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4">
        <v>113.4437621297421</v>
      </c>
      <c r="BE4" s="124">
        <v>113.37695705415558</v>
      </c>
      <c r="BF4" s="124">
        <v>107.89354984602318</v>
      </c>
      <c r="BG4" s="124">
        <v>108.14799399817888</v>
      </c>
      <c r="BH4" s="124">
        <v>106.87952666750813</v>
      </c>
      <c r="BI4" s="124">
        <v>106.84580943468114</v>
      </c>
      <c r="BJ4" s="124">
        <v>108.77601455310166</v>
      </c>
      <c r="BK4" s="124">
        <v>108.92378651741316</v>
      </c>
      <c r="BL4" s="124">
        <v>110.92263110384893</v>
      </c>
      <c r="BM4" s="124">
        <v>111.82028920931634</v>
      </c>
      <c r="BN4" s="124">
        <v>111.78659391793356</v>
      </c>
      <c r="BO4" s="124">
        <v>111.8421464136586</v>
      </c>
      <c r="BP4" s="124">
        <v>110.99804510393622</v>
      </c>
      <c r="BQ4" s="124">
        <v>109.85782292899668</v>
      </c>
      <c r="BR4" s="124">
        <v>110.2736628025907</v>
      </c>
      <c r="BS4" s="124">
        <v>110.33025038633421</v>
      </c>
      <c r="BT4" s="124">
        <v>109.20536764720828</v>
      </c>
      <c r="BU4" s="124">
        <v>110.63404587066883</v>
      </c>
      <c r="BV4" s="124">
        <v>112.69731715419712</v>
      </c>
      <c r="BW4" s="124">
        <v>113.65562817970456</v>
      </c>
      <c r="BX4" s="124">
        <v>114.79503813888712</v>
      </c>
      <c r="BY4" s="124">
        <v>116.85683872865702</v>
      </c>
      <c r="BZ4" s="124">
        <v>119.5990306033126</v>
      </c>
      <c r="CA4" s="124">
        <v>121.22187147744772</v>
      </c>
      <c r="CB4" s="124">
        <v>122.37274441457264</v>
      </c>
      <c r="CC4" s="124">
        <v>123.51002167211549</v>
      </c>
      <c r="CD4" s="124">
        <v>122.82193134194958</v>
      </c>
      <c r="CE4" s="274">
        <v>121.01381402014286</v>
      </c>
      <c r="CF4" s="274">
        <v>123.01249986001774</v>
      </c>
      <c r="CG4" s="274">
        <v>124.53293823343263</v>
      </c>
      <c r="CH4" s="305">
        <v>123.97503213419492</v>
      </c>
      <c r="CI4" s="305">
        <v>123.3898226078639</v>
      </c>
      <c r="CJ4" s="305">
        <v>124.87322518107771</v>
      </c>
    </row>
    <row r="5" spans="1:88" s="16" customFormat="1" ht="15">
      <c r="A5" s="16">
        <v>2</v>
      </c>
      <c r="B5" s="17" t="s">
        <v>6</v>
      </c>
      <c r="C5" s="18" t="s">
        <v>148</v>
      </c>
      <c r="D5" s="125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6">
        <v>115.97733141796525</v>
      </c>
      <c r="BE5" s="126">
        <v>105.00609898086645</v>
      </c>
      <c r="BF5" s="126">
        <v>110.85900726818394</v>
      </c>
      <c r="BG5" s="126">
        <v>103.3694556096509</v>
      </c>
      <c r="BH5" s="126">
        <v>97.61746275512691</v>
      </c>
      <c r="BI5" s="126">
        <v>91.10496297996029</v>
      </c>
      <c r="BJ5" s="126">
        <v>87.16484031237634</v>
      </c>
      <c r="BK5" s="126">
        <v>88.77943462989076</v>
      </c>
      <c r="BL5" s="126">
        <v>79.23303097507453</v>
      </c>
      <c r="BM5" s="126">
        <v>80.77670190915421</v>
      </c>
      <c r="BN5" s="126">
        <v>79.56829356735444</v>
      </c>
      <c r="BO5" s="126">
        <v>80.58886810594775</v>
      </c>
      <c r="BP5" s="126">
        <v>75.70700028402483</v>
      </c>
      <c r="BQ5" s="126">
        <v>82.32852249939235</v>
      </c>
      <c r="BR5" s="126">
        <v>88.24112931098448</v>
      </c>
      <c r="BS5" s="126">
        <v>94.88071301253153</v>
      </c>
      <c r="BT5" s="126">
        <v>91.0875639409061</v>
      </c>
      <c r="BU5" s="126">
        <v>99.76656411837199</v>
      </c>
      <c r="BV5" s="126">
        <v>107.08258451127979</v>
      </c>
      <c r="BW5" s="126">
        <v>110.93155205780043</v>
      </c>
      <c r="BX5" s="126">
        <v>116.96771894135654</v>
      </c>
      <c r="BY5" s="126">
        <v>113.1648496765916</v>
      </c>
      <c r="BZ5" s="126">
        <v>115.22476243073247</v>
      </c>
      <c r="CA5" s="126">
        <v>119.04034703587953</v>
      </c>
      <c r="CB5" s="126">
        <v>123.07261833849188</v>
      </c>
      <c r="CC5" s="126">
        <v>119.60470732401498</v>
      </c>
      <c r="CD5" s="126">
        <v>119.6335755764205</v>
      </c>
      <c r="CE5" s="275">
        <v>119.96316935261268</v>
      </c>
      <c r="CF5" s="275">
        <v>116.33493333947015</v>
      </c>
      <c r="CG5" s="275">
        <v>117.06971605610144</v>
      </c>
      <c r="CH5" s="306">
        <v>123.45697740089652</v>
      </c>
      <c r="CI5" s="306">
        <v>126.05492131593283</v>
      </c>
      <c r="CJ5" s="306">
        <v>126.88379759872757</v>
      </c>
    </row>
    <row r="6" spans="1:88" s="23" customFormat="1" ht="15">
      <c r="A6" s="23">
        <v>4</v>
      </c>
      <c r="B6" s="24" t="s">
        <v>148</v>
      </c>
      <c r="C6" s="25" t="s">
        <v>150</v>
      </c>
      <c r="D6" s="127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8">
        <v>115.97733141796525</v>
      </c>
      <c r="BE6" s="128">
        <v>105.00609898086645</v>
      </c>
      <c r="BF6" s="128">
        <v>110.85900726818394</v>
      </c>
      <c r="BG6" s="128">
        <v>103.3694556096509</v>
      </c>
      <c r="BH6" s="128">
        <v>97.61746275512691</v>
      </c>
      <c r="BI6" s="128">
        <v>91.10496297996029</v>
      </c>
      <c r="BJ6" s="128">
        <v>87.16484031237634</v>
      </c>
      <c r="BK6" s="128">
        <v>88.77943462989076</v>
      </c>
      <c r="BL6" s="128">
        <v>79.23303097507453</v>
      </c>
      <c r="BM6" s="128">
        <v>80.77670190915421</v>
      </c>
      <c r="BN6" s="128">
        <v>79.56829356735444</v>
      </c>
      <c r="BO6" s="128">
        <v>80.58886810594775</v>
      </c>
      <c r="BP6" s="128">
        <v>75.70700028402483</v>
      </c>
      <c r="BQ6" s="128">
        <v>82.32852249939235</v>
      </c>
      <c r="BR6" s="128">
        <v>88.24112931098448</v>
      </c>
      <c r="BS6" s="128">
        <v>94.88071301253153</v>
      </c>
      <c r="BT6" s="128">
        <v>91.0875639409061</v>
      </c>
      <c r="BU6" s="128">
        <v>99.76656411837199</v>
      </c>
      <c r="BV6" s="128">
        <v>107.08258451127979</v>
      </c>
      <c r="BW6" s="128">
        <v>110.93155205780043</v>
      </c>
      <c r="BX6" s="128">
        <v>116.96771894135654</v>
      </c>
      <c r="BY6" s="128">
        <v>113.1648496765916</v>
      </c>
      <c r="BZ6" s="128">
        <v>115.22476243073247</v>
      </c>
      <c r="CA6" s="128">
        <v>119.04034703587953</v>
      </c>
      <c r="CB6" s="128">
        <v>123.07261833849188</v>
      </c>
      <c r="CC6" s="128">
        <v>119.60470732401498</v>
      </c>
      <c r="CD6" s="128">
        <v>119.6335755764205</v>
      </c>
      <c r="CE6" s="276">
        <v>119.96316935261268</v>
      </c>
      <c r="CF6" s="276">
        <v>116.33493333947015</v>
      </c>
      <c r="CG6" s="276">
        <v>117.06971605610144</v>
      </c>
      <c r="CH6" s="307">
        <v>123.45697740089652</v>
      </c>
      <c r="CI6" s="307">
        <v>126.05492131593283</v>
      </c>
      <c r="CJ6" s="307">
        <v>126.88379759872757</v>
      </c>
    </row>
    <row r="7" spans="1:88" s="30" customFormat="1" ht="24">
      <c r="A7" s="30">
        <v>5</v>
      </c>
      <c r="B7" s="31" t="s">
        <v>150</v>
      </c>
      <c r="C7" s="32" t="s">
        <v>138</v>
      </c>
      <c r="D7" s="129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30">
        <v>115.97733141796525</v>
      </c>
      <c r="BE7" s="130">
        <v>105.00609898086645</v>
      </c>
      <c r="BF7" s="130">
        <v>110.85900726818394</v>
      </c>
      <c r="BG7" s="130">
        <v>103.3694556096509</v>
      </c>
      <c r="BH7" s="130">
        <v>97.61746275512691</v>
      </c>
      <c r="BI7" s="130">
        <v>91.10496297996029</v>
      </c>
      <c r="BJ7" s="130">
        <v>87.16484031237634</v>
      </c>
      <c r="BK7" s="130">
        <v>88.77943462989076</v>
      </c>
      <c r="BL7" s="130">
        <v>79.23303097507453</v>
      </c>
      <c r="BM7" s="130">
        <v>80.77670190915421</v>
      </c>
      <c r="BN7" s="130">
        <v>79.56829356735444</v>
      </c>
      <c r="BO7" s="130">
        <v>80.58886810594775</v>
      </c>
      <c r="BP7" s="130">
        <v>75.70700028402483</v>
      </c>
      <c r="BQ7" s="130">
        <v>82.32852249939235</v>
      </c>
      <c r="BR7" s="130">
        <v>88.24112931098448</v>
      </c>
      <c r="BS7" s="130">
        <v>94.88071301253153</v>
      </c>
      <c r="BT7" s="130">
        <v>91.0875639409061</v>
      </c>
      <c r="BU7" s="130">
        <v>99.76656411837199</v>
      </c>
      <c r="BV7" s="130">
        <v>107.08258451127979</v>
      </c>
      <c r="BW7" s="130">
        <v>110.93155205780043</v>
      </c>
      <c r="BX7" s="130">
        <v>116.96771894135654</v>
      </c>
      <c r="BY7" s="130">
        <v>113.1648496765916</v>
      </c>
      <c r="BZ7" s="130">
        <v>115.22476243073247</v>
      </c>
      <c r="CA7" s="130">
        <v>119.04034703587953</v>
      </c>
      <c r="CB7" s="130">
        <v>123.07261833849188</v>
      </c>
      <c r="CC7" s="130">
        <v>119.60470732401498</v>
      </c>
      <c r="CD7" s="130">
        <v>119.6335755764205</v>
      </c>
      <c r="CE7" s="277">
        <v>119.96316935261268</v>
      </c>
      <c r="CF7" s="277">
        <v>116.33493333947015</v>
      </c>
      <c r="CG7" s="277">
        <v>117.06971605610144</v>
      </c>
      <c r="CH7" s="308">
        <v>123.45697740089652</v>
      </c>
      <c r="CI7" s="308">
        <v>126.05492131593283</v>
      </c>
      <c r="CJ7" s="308">
        <v>126.88379759872757</v>
      </c>
    </row>
    <row r="8" spans="1:88" s="37" customFormat="1" ht="24">
      <c r="A8" s="37">
        <v>6</v>
      </c>
      <c r="B8" s="38" t="s">
        <v>138</v>
      </c>
      <c r="C8" s="131" t="s">
        <v>139</v>
      </c>
      <c r="D8" s="132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  <c r="BS8" s="43">
        <v>94.88071301253153</v>
      </c>
      <c r="BT8" s="43">
        <v>91.0875639409061</v>
      </c>
      <c r="BU8" s="43">
        <v>99.76656411837199</v>
      </c>
      <c r="BV8" s="43">
        <v>107.08258451127979</v>
      </c>
      <c r="BW8" s="43">
        <v>110.93155205780043</v>
      </c>
      <c r="BX8" s="43">
        <v>116.96771894135654</v>
      </c>
      <c r="BY8" s="43">
        <v>113.1648496765916</v>
      </c>
      <c r="BZ8" s="43">
        <v>115.22476243073247</v>
      </c>
      <c r="CA8" s="43">
        <v>119.04034703587953</v>
      </c>
      <c r="CB8" s="43">
        <v>123.07261833849188</v>
      </c>
      <c r="CC8" s="43">
        <v>119.60470732401498</v>
      </c>
      <c r="CD8" s="43">
        <v>119.6335755764205</v>
      </c>
      <c r="CE8" s="272">
        <v>119.96316935261268</v>
      </c>
      <c r="CF8" s="272">
        <v>116.33493333947015</v>
      </c>
      <c r="CG8" s="272">
        <v>117.06971605610144</v>
      </c>
      <c r="CH8" s="303">
        <v>123.45697740089652</v>
      </c>
      <c r="CI8" s="303">
        <v>126.05492131593283</v>
      </c>
      <c r="CJ8" s="303">
        <v>126.88379759872757</v>
      </c>
    </row>
    <row r="9" spans="1:88" s="16" customFormat="1" ht="15">
      <c r="A9" s="16">
        <v>2</v>
      </c>
      <c r="B9" s="17" t="s">
        <v>6</v>
      </c>
      <c r="C9" s="18" t="s">
        <v>8</v>
      </c>
      <c r="D9" s="125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6">
        <v>114.17550958109308</v>
      </c>
      <c r="BE9" s="126">
        <v>115.5871489455621</v>
      </c>
      <c r="BF9" s="126">
        <v>107.13116019489723</v>
      </c>
      <c r="BG9" s="126">
        <v>108.50124743626404</v>
      </c>
      <c r="BH9" s="126">
        <v>107.42997299771669</v>
      </c>
      <c r="BI9" s="126">
        <v>108.13414613453165</v>
      </c>
      <c r="BJ9" s="126">
        <v>111.13416282227683</v>
      </c>
      <c r="BK9" s="126">
        <v>110.99801380060693</v>
      </c>
      <c r="BL9" s="126">
        <v>112.76799185357052</v>
      </c>
      <c r="BM9" s="126">
        <v>112.90762517801215</v>
      </c>
      <c r="BN9" s="126">
        <v>113.04023981275051</v>
      </c>
      <c r="BO9" s="126">
        <v>112.9641038619176</v>
      </c>
      <c r="BP9" s="126">
        <v>112.3235102668217</v>
      </c>
      <c r="BQ9" s="126">
        <v>109.92920681775134</v>
      </c>
      <c r="BR9" s="126">
        <v>110.12432486488282</v>
      </c>
      <c r="BS9" s="126">
        <v>109.62732161530204</v>
      </c>
      <c r="BT9" s="126">
        <v>108.6293429077679</v>
      </c>
      <c r="BU9" s="126">
        <v>109.5217715322809</v>
      </c>
      <c r="BV9" s="126">
        <v>111.65359687759437</v>
      </c>
      <c r="BW9" s="126">
        <v>112.57415466164443</v>
      </c>
      <c r="BX9" s="126">
        <v>113.38865701046123</v>
      </c>
      <c r="BY9" s="126">
        <v>116.84042574048172</v>
      </c>
      <c r="BZ9" s="126">
        <v>120.38776035915278</v>
      </c>
      <c r="CA9" s="126">
        <v>122.13015389489021</v>
      </c>
      <c r="CB9" s="126">
        <v>125.4490141406402</v>
      </c>
      <c r="CC9" s="126">
        <v>127.38476631272293</v>
      </c>
      <c r="CD9" s="126">
        <v>126.36797434327167</v>
      </c>
      <c r="CE9" s="275">
        <v>123.87696526203828</v>
      </c>
      <c r="CF9" s="275">
        <v>127.16160491538663</v>
      </c>
      <c r="CG9" s="275">
        <v>129.0135016329087</v>
      </c>
      <c r="CH9" s="306">
        <v>127.40640367448424</v>
      </c>
      <c r="CI9" s="306">
        <v>126.2799757869737</v>
      </c>
      <c r="CJ9" s="306">
        <v>128.2293659766861</v>
      </c>
    </row>
    <row r="10" spans="1:88" s="23" customFormat="1" ht="24">
      <c r="A10" s="23">
        <v>4</v>
      </c>
      <c r="B10" s="24" t="s">
        <v>8</v>
      </c>
      <c r="C10" s="25" t="s">
        <v>10</v>
      </c>
      <c r="D10" s="127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8">
        <v>114.49253273569973</v>
      </c>
      <c r="BE10" s="128">
        <v>117.08546012942524</v>
      </c>
      <c r="BF10" s="128">
        <v>100.9939898093633</v>
      </c>
      <c r="BG10" s="128">
        <v>103.05552998782612</v>
      </c>
      <c r="BH10" s="128">
        <v>101.08040769248115</v>
      </c>
      <c r="BI10" s="128">
        <v>102.0367403318191</v>
      </c>
      <c r="BJ10" s="128">
        <v>107.56594027460824</v>
      </c>
      <c r="BK10" s="128">
        <v>108.40171646892016</v>
      </c>
      <c r="BL10" s="128">
        <v>111.9183690209447</v>
      </c>
      <c r="BM10" s="128">
        <v>112.08582198368964</v>
      </c>
      <c r="BN10" s="128">
        <v>112.30958802976023</v>
      </c>
      <c r="BO10" s="128">
        <v>112.15850626296667</v>
      </c>
      <c r="BP10" s="128">
        <v>110.87883965854961</v>
      </c>
      <c r="BQ10" s="128">
        <v>106.52367494290493</v>
      </c>
      <c r="BR10" s="128">
        <v>106.57477713843886</v>
      </c>
      <c r="BS10" s="128">
        <v>104.99230993431914</v>
      </c>
      <c r="BT10" s="128">
        <v>102.99082551874348</v>
      </c>
      <c r="BU10" s="128">
        <v>104.52663143592795</v>
      </c>
      <c r="BV10" s="128">
        <v>108.36896218462286</v>
      </c>
      <c r="BW10" s="128">
        <v>110.19431213850143</v>
      </c>
      <c r="BX10" s="128">
        <v>111.66892535559327</v>
      </c>
      <c r="BY10" s="128">
        <v>117.00165986376668</v>
      </c>
      <c r="BZ10" s="128">
        <v>123.78028664539475</v>
      </c>
      <c r="CA10" s="128">
        <v>126.64012175221897</v>
      </c>
      <c r="CB10" s="128">
        <v>132.8469530708747</v>
      </c>
      <c r="CC10" s="128">
        <v>132.82099438887366</v>
      </c>
      <c r="CD10" s="128">
        <v>130.3639942782649</v>
      </c>
      <c r="CE10" s="276">
        <v>130.0139594100785</v>
      </c>
      <c r="CF10" s="276">
        <v>132.63659541113654</v>
      </c>
      <c r="CG10" s="276">
        <v>135.3708203587687</v>
      </c>
      <c r="CH10" s="307">
        <v>132.56653168444703</v>
      </c>
      <c r="CI10" s="307">
        <v>130.44812604903285</v>
      </c>
      <c r="CJ10" s="307">
        <v>134.18856005047365</v>
      </c>
    </row>
    <row r="11" spans="1:88" s="30" customFormat="1" ht="24">
      <c r="A11" s="30">
        <v>5</v>
      </c>
      <c r="B11" s="31" t="s">
        <v>10</v>
      </c>
      <c r="C11" s="32" t="s">
        <v>12</v>
      </c>
      <c r="D11" s="129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30">
        <v>100.05335990834287</v>
      </c>
      <c r="BE11" s="130">
        <v>100.05335990834287</v>
      </c>
      <c r="BF11" s="130">
        <v>100.05335990834287</v>
      </c>
      <c r="BG11" s="130">
        <v>100.05335990834287</v>
      </c>
      <c r="BH11" s="130">
        <v>100.05335990834287</v>
      </c>
      <c r="BI11" s="130">
        <v>100.05335990834287</v>
      </c>
      <c r="BJ11" s="130">
        <v>100.05335990834287</v>
      </c>
      <c r="BK11" s="130">
        <v>100.05335990834287</v>
      </c>
      <c r="BL11" s="130">
        <v>100.05335990834287</v>
      </c>
      <c r="BM11" s="130">
        <v>100.05335990834287</v>
      </c>
      <c r="BN11" s="130">
        <v>100.05335990834287</v>
      </c>
      <c r="BO11" s="130">
        <v>100.05335990834287</v>
      </c>
      <c r="BP11" s="130">
        <v>100.05335990834287</v>
      </c>
      <c r="BQ11" s="130">
        <v>100.05335990834287</v>
      </c>
      <c r="BR11" s="130">
        <v>100.05335990834287</v>
      </c>
      <c r="BS11" s="130">
        <v>100.05335990834287</v>
      </c>
      <c r="BT11" s="130">
        <v>100.05335990834287</v>
      </c>
      <c r="BU11" s="130">
        <v>100.05335990834287</v>
      </c>
      <c r="BV11" s="130">
        <v>100.05335990834287</v>
      </c>
      <c r="BW11" s="130">
        <v>100.05335990834287</v>
      </c>
      <c r="BX11" s="130">
        <v>100.05335990834287</v>
      </c>
      <c r="BY11" s="130">
        <v>100.05335990834287</v>
      </c>
      <c r="BZ11" s="130">
        <v>100.05335990834287</v>
      </c>
      <c r="CA11" s="130">
        <v>100.05335990834287</v>
      </c>
      <c r="CB11" s="130">
        <v>100.05335990834287</v>
      </c>
      <c r="CC11" s="130">
        <v>100.05335990834287</v>
      </c>
      <c r="CD11" s="130">
        <v>100.05335990834287</v>
      </c>
      <c r="CE11" s="277">
        <v>100.05335990834287</v>
      </c>
      <c r="CF11" s="277">
        <v>100.05335990834287</v>
      </c>
      <c r="CG11" s="277">
        <v>100.05335990834287</v>
      </c>
      <c r="CH11" s="308">
        <v>163.40075243715762</v>
      </c>
      <c r="CI11" s="308">
        <v>163.40075243715762</v>
      </c>
      <c r="CJ11" s="308">
        <v>163.40075243715762</v>
      </c>
    </row>
    <row r="12" spans="1:88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  <c r="BS12" s="43">
        <v>100.05335990834287</v>
      </c>
      <c r="BT12" s="43">
        <v>100.05335990834287</v>
      </c>
      <c r="BU12" s="43">
        <v>100.05335990834287</v>
      </c>
      <c r="BV12" s="43">
        <v>100.05335990834287</v>
      </c>
      <c r="BW12" s="43">
        <v>100.05335990834287</v>
      </c>
      <c r="BX12" s="43">
        <v>100.05335990834287</v>
      </c>
      <c r="BY12" s="43">
        <v>100.05335990834287</v>
      </c>
      <c r="BZ12" s="43">
        <v>100.05335990834287</v>
      </c>
      <c r="CA12" s="43">
        <v>100.05335990834287</v>
      </c>
      <c r="CB12" s="43">
        <v>100.05335990834287</v>
      </c>
      <c r="CC12" s="43">
        <v>100.05335990834287</v>
      </c>
      <c r="CD12" s="43">
        <v>100.05335990834287</v>
      </c>
      <c r="CE12" s="272">
        <v>100.05335990834287</v>
      </c>
      <c r="CF12" s="272">
        <v>100.05335990834287</v>
      </c>
      <c r="CG12" s="272">
        <v>100.05335990834287</v>
      </c>
      <c r="CH12" s="303">
        <v>163.40075243715762</v>
      </c>
      <c r="CI12" s="303">
        <v>163.40075243715762</v>
      </c>
      <c r="CJ12" s="303">
        <v>163.40075243715762</v>
      </c>
    </row>
    <row r="13" spans="1:88" s="30" customFormat="1" ht="24">
      <c r="A13" s="30">
        <v>5</v>
      </c>
      <c r="B13" s="31" t="s">
        <v>10</v>
      </c>
      <c r="C13" s="32" t="s">
        <v>15</v>
      </c>
      <c r="D13" s="129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30">
        <v>151.2336203785061</v>
      </c>
      <c r="BE13" s="130">
        <v>151.2336203785061</v>
      </c>
      <c r="BF13" s="130">
        <v>151.2336203785061</v>
      </c>
      <c r="BG13" s="130">
        <v>146.0299094556738</v>
      </c>
      <c r="BH13" s="130">
        <v>146.0299094556738</v>
      </c>
      <c r="BI13" s="130">
        <v>146.0299094556738</v>
      </c>
      <c r="BJ13" s="130">
        <v>146.0299094556738</v>
      </c>
      <c r="BK13" s="130">
        <v>146.0299094556738</v>
      </c>
      <c r="BL13" s="130">
        <v>144.29461930248698</v>
      </c>
      <c r="BM13" s="130">
        <v>144.29461930248698</v>
      </c>
      <c r="BN13" s="130">
        <v>144.29461930248698</v>
      </c>
      <c r="BO13" s="130">
        <v>150.39273459079106</v>
      </c>
      <c r="BP13" s="130">
        <v>135.64947729248954</v>
      </c>
      <c r="BQ13" s="130">
        <v>135.64947729248954</v>
      </c>
      <c r="BR13" s="130">
        <v>138.77255789706317</v>
      </c>
      <c r="BS13" s="130">
        <v>144.33983662905212</v>
      </c>
      <c r="BT13" s="130">
        <v>144.33983662905212</v>
      </c>
      <c r="BU13" s="130">
        <v>144.6349153902331</v>
      </c>
      <c r="BV13" s="130">
        <v>144.63491539023306</v>
      </c>
      <c r="BW13" s="130">
        <v>144.63491539023306</v>
      </c>
      <c r="BX13" s="130">
        <v>144.63491539023306</v>
      </c>
      <c r="BY13" s="130">
        <v>139.68191740274096</v>
      </c>
      <c r="BZ13" s="130">
        <v>143.3817111884525</v>
      </c>
      <c r="CA13" s="130">
        <v>143.3817111884525</v>
      </c>
      <c r="CB13" s="130">
        <v>143.3817111884525</v>
      </c>
      <c r="CC13" s="130">
        <v>143.55038476218823</v>
      </c>
      <c r="CD13" s="130">
        <v>144.13718106865045</v>
      </c>
      <c r="CE13" s="277">
        <v>144.13718106865048</v>
      </c>
      <c r="CF13" s="277">
        <v>142.84452765607688</v>
      </c>
      <c r="CG13" s="277">
        <v>142.84452765607688</v>
      </c>
      <c r="CH13" s="308">
        <v>144.13718106865045</v>
      </c>
      <c r="CI13" s="308">
        <v>142.84452765607688</v>
      </c>
      <c r="CJ13" s="308">
        <v>142.84452765607688</v>
      </c>
    </row>
    <row r="14" spans="1:88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  <c r="BS14" s="43">
        <v>144.33983662905212</v>
      </c>
      <c r="BT14" s="43">
        <v>144.33983662905212</v>
      </c>
      <c r="BU14" s="43">
        <v>144.6349153902331</v>
      </c>
      <c r="BV14" s="43">
        <v>144.63491539023306</v>
      </c>
      <c r="BW14" s="43">
        <v>144.63491539023306</v>
      </c>
      <c r="BX14" s="43">
        <v>144.63491539023306</v>
      </c>
      <c r="BY14" s="43">
        <v>139.68191740274096</v>
      </c>
      <c r="BZ14" s="43">
        <v>143.3817111884525</v>
      </c>
      <c r="CA14" s="43">
        <v>143.3817111884525</v>
      </c>
      <c r="CB14" s="43">
        <v>143.3817111884525</v>
      </c>
      <c r="CC14" s="43">
        <v>143.55038476218823</v>
      </c>
      <c r="CD14" s="43">
        <v>144.13718106865045</v>
      </c>
      <c r="CE14" s="272">
        <v>144.13718106865048</v>
      </c>
      <c r="CF14" s="272">
        <v>142.84452765607688</v>
      </c>
      <c r="CG14" s="272">
        <v>142.84452765607688</v>
      </c>
      <c r="CH14" s="303">
        <v>144.13718106865045</v>
      </c>
      <c r="CI14" s="303">
        <v>142.84452765607688</v>
      </c>
      <c r="CJ14" s="303">
        <v>142.84452765607688</v>
      </c>
    </row>
    <row r="15" spans="1:88" s="30" customFormat="1" ht="24">
      <c r="A15" s="30">
        <v>5</v>
      </c>
      <c r="B15" s="31" t="s">
        <v>10</v>
      </c>
      <c r="C15" s="32" t="s">
        <v>18</v>
      </c>
      <c r="D15" s="129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30">
        <v>85.97797451219363</v>
      </c>
      <c r="BE15" s="130">
        <v>85.97797451219363</v>
      </c>
      <c r="BF15" s="130">
        <v>85.97797451219363</v>
      </c>
      <c r="BG15" s="130">
        <v>87.05271774064514</v>
      </c>
      <c r="BH15" s="130">
        <v>87.05271774064514</v>
      </c>
      <c r="BI15" s="130">
        <v>87.05271774064514</v>
      </c>
      <c r="BJ15" s="130">
        <v>87.05271774064514</v>
      </c>
      <c r="BK15" s="130">
        <v>87.05271774064514</v>
      </c>
      <c r="BL15" s="130">
        <v>87.05271774064514</v>
      </c>
      <c r="BM15" s="130">
        <v>91.0146806389776</v>
      </c>
      <c r="BN15" s="130">
        <v>91.0146806389776</v>
      </c>
      <c r="BO15" s="130">
        <v>91.0146806389776</v>
      </c>
      <c r="BP15" s="130">
        <v>87.05271774064515</v>
      </c>
      <c r="BQ15" s="130">
        <v>87.05271774064515</v>
      </c>
      <c r="BR15" s="130">
        <v>87.05271774064515</v>
      </c>
      <c r="BS15" s="130">
        <v>87.74202962962518</v>
      </c>
      <c r="BT15" s="130">
        <v>87.74202962962518</v>
      </c>
      <c r="BU15" s="130">
        <v>87.74202962962518</v>
      </c>
      <c r="BV15" s="130">
        <v>87.74202962962518</v>
      </c>
      <c r="BW15" s="130">
        <v>87.74202962962518</v>
      </c>
      <c r="BX15" s="130">
        <v>87.74202962962518</v>
      </c>
      <c r="BY15" s="130">
        <v>85.49645201303633</v>
      </c>
      <c r="BZ15" s="130">
        <v>85.49645201303633</v>
      </c>
      <c r="CA15" s="130">
        <v>98.35773615499147</v>
      </c>
      <c r="CB15" s="130">
        <v>98.4188984350624</v>
      </c>
      <c r="CC15" s="130">
        <v>98.4188984350624</v>
      </c>
      <c r="CD15" s="130">
        <v>98.4188984350624</v>
      </c>
      <c r="CE15" s="277">
        <v>98.79603753033645</v>
      </c>
      <c r="CF15" s="277">
        <v>98.79603753033645</v>
      </c>
      <c r="CG15" s="277">
        <v>98.79603753033645</v>
      </c>
      <c r="CH15" s="308">
        <v>98.79603753033645</v>
      </c>
      <c r="CI15" s="308">
        <v>98.79603753033645</v>
      </c>
      <c r="CJ15" s="308">
        <v>98.79603753033645</v>
      </c>
    </row>
    <row r="16" spans="1:88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  <c r="BS16" s="43">
        <v>87.74202962962518</v>
      </c>
      <c r="BT16" s="43">
        <v>87.74202962962518</v>
      </c>
      <c r="BU16" s="43">
        <v>87.74202962962518</v>
      </c>
      <c r="BV16" s="43">
        <v>87.74202962962518</v>
      </c>
      <c r="BW16" s="43">
        <v>87.74202962962518</v>
      </c>
      <c r="BX16" s="43">
        <v>87.74202962962518</v>
      </c>
      <c r="BY16" s="43">
        <v>85.49645201303633</v>
      </c>
      <c r="BZ16" s="43">
        <v>85.49645201303633</v>
      </c>
      <c r="CA16" s="43">
        <v>98.35773615499147</v>
      </c>
      <c r="CB16" s="43">
        <v>98.4188984350624</v>
      </c>
      <c r="CC16" s="43">
        <v>98.4188984350624</v>
      </c>
      <c r="CD16" s="43">
        <v>98.4188984350624</v>
      </c>
      <c r="CE16" s="272">
        <v>98.79603753033645</v>
      </c>
      <c r="CF16" s="272">
        <v>98.79603753033645</v>
      </c>
      <c r="CG16" s="272">
        <v>98.79603753033645</v>
      </c>
      <c r="CH16" s="303">
        <v>98.79603753033645</v>
      </c>
      <c r="CI16" s="303">
        <v>98.79603753033645</v>
      </c>
      <c r="CJ16" s="303">
        <v>98.79603753033645</v>
      </c>
    </row>
    <row r="17" spans="1:88" s="30" customFormat="1" ht="24">
      <c r="A17" s="30">
        <v>5</v>
      </c>
      <c r="B17" s="31" t="s">
        <v>10</v>
      </c>
      <c r="C17" s="32" t="s">
        <v>21</v>
      </c>
      <c r="D17" s="129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30">
        <v>95.88938027814218</v>
      </c>
      <c r="BE17" s="130">
        <v>97.02314255520528</v>
      </c>
      <c r="BF17" s="130">
        <v>97.02314255520528</v>
      </c>
      <c r="BG17" s="130">
        <v>94.52366566469662</v>
      </c>
      <c r="BH17" s="130">
        <v>97.16886203249801</v>
      </c>
      <c r="BI17" s="130">
        <v>97.16886203249803</v>
      </c>
      <c r="BJ17" s="130">
        <v>98.07186689584198</v>
      </c>
      <c r="BK17" s="130">
        <v>98.07186689584198</v>
      </c>
      <c r="BL17" s="130">
        <v>98.03475787601275</v>
      </c>
      <c r="BM17" s="130">
        <v>97.45516495646194</v>
      </c>
      <c r="BN17" s="130">
        <v>97.55742444325277</v>
      </c>
      <c r="BO17" s="130">
        <v>97.61911493486626</v>
      </c>
      <c r="BP17" s="130">
        <v>96.24795424918601</v>
      </c>
      <c r="BQ17" s="130">
        <v>96.37411221187035</v>
      </c>
      <c r="BR17" s="130">
        <v>95.92378768850416</v>
      </c>
      <c r="BS17" s="130">
        <v>95.62182692019492</v>
      </c>
      <c r="BT17" s="130">
        <v>93.23003974804395</v>
      </c>
      <c r="BU17" s="130">
        <v>93.08759160509173</v>
      </c>
      <c r="BV17" s="130">
        <v>92.56292149756324</v>
      </c>
      <c r="BW17" s="130">
        <v>91.80148514141378</v>
      </c>
      <c r="BX17" s="130">
        <v>92.01145725488138</v>
      </c>
      <c r="BY17" s="130">
        <v>90.49375831592037</v>
      </c>
      <c r="BZ17" s="130">
        <v>89.79817318593845</v>
      </c>
      <c r="CA17" s="130">
        <v>89.15364738654645</v>
      </c>
      <c r="CB17" s="130">
        <v>89.73775931654461</v>
      </c>
      <c r="CC17" s="130">
        <v>89.87547531288217</v>
      </c>
      <c r="CD17" s="130">
        <v>90.07094110841506</v>
      </c>
      <c r="CE17" s="277">
        <v>89.9653188888784</v>
      </c>
      <c r="CF17" s="277">
        <v>89.94232089714116</v>
      </c>
      <c r="CG17" s="277">
        <v>90.41873210927895</v>
      </c>
      <c r="CH17" s="308">
        <v>89.97715680695927</v>
      </c>
      <c r="CI17" s="308">
        <v>89.82932269291135</v>
      </c>
      <c r="CJ17" s="308">
        <v>89.89901801788925</v>
      </c>
    </row>
    <row r="18" spans="1:88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  <c r="BS18" s="43">
        <v>95.62182692019492</v>
      </c>
      <c r="BT18" s="43">
        <v>93.23003974804395</v>
      </c>
      <c r="BU18" s="43">
        <v>93.08759160509173</v>
      </c>
      <c r="BV18" s="43">
        <v>92.56292149756324</v>
      </c>
      <c r="BW18" s="43">
        <v>91.80148514141378</v>
      </c>
      <c r="BX18" s="43">
        <v>92.01145725488138</v>
      </c>
      <c r="BY18" s="43">
        <v>90.49375831592037</v>
      </c>
      <c r="BZ18" s="43">
        <v>89.79817318593845</v>
      </c>
      <c r="CA18" s="43">
        <v>89.15364738654645</v>
      </c>
      <c r="CB18" s="43">
        <v>89.73775931654461</v>
      </c>
      <c r="CC18" s="43">
        <v>89.87547531288217</v>
      </c>
      <c r="CD18" s="43">
        <v>90.07094110841506</v>
      </c>
      <c r="CE18" s="272">
        <v>89.9653188888784</v>
      </c>
      <c r="CF18" s="272">
        <v>89.94232089714116</v>
      </c>
      <c r="CG18" s="272">
        <v>90.41873210927895</v>
      </c>
      <c r="CH18" s="303">
        <v>89.97715680695927</v>
      </c>
      <c r="CI18" s="303">
        <v>89.82932269291135</v>
      </c>
      <c r="CJ18" s="303">
        <v>89.89901801788925</v>
      </c>
    </row>
    <row r="19" spans="1:88" s="30" customFormat="1" ht="24">
      <c r="A19" s="30">
        <v>5</v>
      </c>
      <c r="B19" s="31" t="s">
        <v>10</v>
      </c>
      <c r="C19" s="32" t="s">
        <v>24</v>
      </c>
      <c r="D19" s="129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30">
        <v>118.7030918887431</v>
      </c>
      <c r="BE19" s="130">
        <v>121.19140363556954</v>
      </c>
      <c r="BF19" s="130">
        <v>101.5901452251897</v>
      </c>
      <c r="BG19" s="130">
        <v>104.59726507954015</v>
      </c>
      <c r="BH19" s="130">
        <v>101.75346094865625</v>
      </c>
      <c r="BI19" s="130">
        <v>102.98352068700021</v>
      </c>
      <c r="BJ19" s="130">
        <v>109.76168784327196</v>
      </c>
      <c r="BK19" s="130">
        <v>110.68816592633885</v>
      </c>
      <c r="BL19" s="130">
        <v>115.04710613263178</v>
      </c>
      <c r="BM19" s="130">
        <v>115.13179090714942</v>
      </c>
      <c r="BN19" s="130">
        <v>115.43286521262893</v>
      </c>
      <c r="BO19" s="130">
        <v>115.17789298334536</v>
      </c>
      <c r="BP19" s="130">
        <v>113.97894902323982</v>
      </c>
      <c r="BQ19" s="130">
        <v>108.58944985527854</v>
      </c>
      <c r="BR19" s="130">
        <v>108.79442682548498</v>
      </c>
      <c r="BS19" s="130">
        <v>106.81257316874162</v>
      </c>
      <c r="BT19" s="130">
        <v>104.64350991198343</v>
      </c>
      <c r="BU19" s="130">
        <v>106.55638254832786</v>
      </c>
      <c r="BV19" s="130">
        <v>111.31696014771913</v>
      </c>
      <c r="BW19" s="130">
        <v>113.47513105468165</v>
      </c>
      <c r="BX19" s="130">
        <v>115.15599889393195</v>
      </c>
      <c r="BY19" s="130">
        <v>121.85669449558263</v>
      </c>
      <c r="BZ19" s="130">
        <v>129.69942884832938</v>
      </c>
      <c r="CA19" s="130">
        <v>132.44561179977396</v>
      </c>
      <c r="CB19" s="130">
        <v>139.71603790811565</v>
      </c>
      <c r="CC19" s="130">
        <v>139.42504558360537</v>
      </c>
      <c r="CD19" s="130">
        <v>136.50099711578903</v>
      </c>
      <c r="CE19" s="277">
        <v>136.21499845671173</v>
      </c>
      <c r="CF19" s="277">
        <v>139.33851696856402</v>
      </c>
      <c r="CG19" s="277">
        <v>142.39487652265788</v>
      </c>
      <c r="CH19" s="308">
        <v>135.52882565416073</v>
      </c>
      <c r="CI19" s="308">
        <v>131.94773805597455</v>
      </c>
      <c r="CJ19" s="308">
        <v>136.56956714798113</v>
      </c>
    </row>
    <row r="20" spans="1:88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  <c r="BS20" s="43">
        <v>147.56977097855025</v>
      </c>
      <c r="BT20" s="43">
        <v>147.56977097855025</v>
      </c>
      <c r="BU20" s="43">
        <v>147.56977097855025</v>
      </c>
      <c r="BV20" s="43">
        <v>146.85474737568012</v>
      </c>
      <c r="BW20" s="43">
        <v>146.85474737568012</v>
      </c>
      <c r="BX20" s="43">
        <v>146.85474737568012</v>
      </c>
      <c r="BY20" s="43">
        <v>147.0979689103061</v>
      </c>
      <c r="BZ20" s="43">
        <v>147.01620710543656</v>
      </c>
      <c r="CA20" s="43">
        <v>147.01620710543656</v>
      </c>
      <c r="CB20" s="43">
        <v>147.01620710543656</v>
      </c>
      <c r="CC20" s="43">
        <v>147.01620710543656</v>
      </c>
      <c r="CD20" s="43">
        <v>147.01620710543656</v>
      </c>
      <c r="CE20" s="272">
        <v>147.01620710543656</v>
      </c>
      <c r="CF20" s="272">
        <v>147.01620710543656</v>
      </c>
      <c r="CG20" s="272">
        <v>147.01620710543656</v>
      </c>
      <c r="CH20" s="303">
        <v>141.2801475162928</v>
      </c>
      <c r="CI20" s="303">
        <v>142.75872969514717</v>
      </c>
      <c r="CJ20" s="303">
        <v>142.75872969514717</v>
      </c>
    </row>
    <row r="21" spans="1:88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  <c r="BS21" s="43">
        <v>109.61310120742911</v>
      </c>
      <c r="BT21" s="43">
        <v>108.78354526856273</v>
      </c>
      <c r="BU21" s="43">
        <v>108.98190862048219</v>
      </c>
      <c r="BV21" s="43">
        <v>111.5267359300413</v>
      </c>
      <c r="BW21" s="43">
        <v>113.27690641421637</v>
      </c>
      <c r="BX21" s="43">
        <v>118.17441533956436</v>
      </c>
      <c r="BY21" s="43">
        <v>122.47181996871115</v>
      </c>
      <c r="BZ21" s="43">
        <v>131.23270087047217</v>
      </c>
      <c r="CA21" s="43">
        <v>139.86521721689599</v>
      </c>
      <c r="CB21" s="43">
        <v>144.14136146656503</v>
      </c>
      <c r="CC21" s="43">
        <v>142.82963616671347</v>
      </c>
      <c r="CD21" s="43">
        <v>144.3619880460508</v>
      </c>
      <c r="CE21" s="272">
        <v>140.85402543222753</v>
      </c>
      <c r="CF21" s="272">
        <v>142.52246379718403</v>
      </c>
      <c r="CG21" s="272">
        <v>144.19090216214045</v>
      </c>
      <c r="CH21" s="303">
        <v>133.43154558947413</v>
      </c>
      <c r="CI21" s="303">
        <v>125.75434233222353</v>
      </c>
      <c r="CJ21" s="303">
        <v>130.32893417305146</v>
      </c>
    </row>
    <row r="22" spans="1:88" s="37" customFormat="1" ht="36">
      <c r="A22" s="37">
        <v>6</v>
      </c>
      <c r="B22" s="38" t="s">
        <v>24</v>
      </c>
      <c r="C22" s="133" t="s">
        <v>141</v>
      </c>
      <c r="D22" s="40" t="s">
        <v>153</v>
      </c>
      <c r="E22" s="41">
        <v>1</v>
      </c>
      <c r="F22" s="42">
        <v>145.66477806655317</v>
      </c>
      <c r="G22" s="134">
        <v>100</v>
      </c>
      <c r="H22" s="134">
        <v>108.61530127064829</v>
      </c>
      <c r="I22" s="134">
        <v>115.9314561601893</v>
      </c>
      <c r="J22" s="134">
        <v>119.56673993830158</v>
      </c>
      <c r="K22" s="134">
        <v>120.83167949984725</v>
      </c>
      <c r="L22" s="134">
        <v>125.89019892115721</v>
      </c>
      <c r="M22" s="134">
        <v>129.766896974023</v>
      </c>
      <c r="N22" s="134">
        <v>129.90532255875578</v>
      </c>
      <c r="O22" s="134">
        <v>128.84738890809837</v>
      </c>
      <c r="P22" s="134">
        <v>124.32085218902999</v>
      </c>
      <c r="Q22" s="134">
        <v>150.24476946337893</v>
      </c>
      <c r="R22" s="134">
        <v>144.8224334529138</v>
      </c>
      <c r="S22" s="134">
        <v>135.99710688135033</v>
      </c>
      <c r="T22" s="134">
        <v>141.58841575300806</v>
      </c>
      <c r="U22" s="134">
        <v>130.90054085282924</v>
      </c>
      <c r="V22" s="134">
        <v>145.30956623626662</v>
      </c>
      <c r="W22" s="134">
        <v>145.73293773768293</v>
      </c>
      <c r="X22" s="134">
        <v>147.32782888565964</v>
      </c>
      <c r="Y22" s="134">
        <v>138.5399396433316</v>
      </c>
      <c r="Z22" s="134">
        <v>137.6065242010293</v>
      </c>
      <c r="AA22" s="134">
        <v>137.73852690572576</v>
      </c>
      <c r="AB22" s="134">
        <v>141.65172184573072</v>
      </c>
      <c r="AC22" s="134">
        <v>141.87228714575278</v>
      </c>
      <c r="AD22" s="134">
        <v>143.70495661449726</v>
      </c>
      <c r="AE22" s="134">
        <v>134.8247560151529</v>
      </c>
      <c r="AF22" s="134">
        <v>136.8577707762773</v>
      </c>
      <c r="AG22" s="134">
        <v>132.926972467763</v>
      </c>
      <c r="AH22" s="134">
        <v>123.1179885220365</v>
      </c>
      <c r="AI22" s="134">
        <v>111.46040628953403</v>
      </c>
      <c r="AJ22" s="134">
        <v>110.89660932621305</v>
      </c>
      <c r="AK22" s="134">
        <v>112.00726005326263</v>
      </c>
      <c r="AL22" s="134">
        <v>118.41086652950143</v>
      </c>
      <c r="AM22" s="134">
        <v>120.85073376517595</v>
      </c>
      <c r="AN22" s="134">
        <v>112.17231813308959</v>
      </c>
      <c r="AO22" s="134">
        <v>116.68055351581108</v>
      </c>
      <c r="AP22" s="134">
        <v>112.90131163973247</v>
      </c>
      <c r="AQ22" s="134">
        <v>119.29693474597947</v>
      </c>
      <c r="AR22" s="134">
        <v>120.28737154377592</v>
      </c>
      <c r="AS22" s="134">
        <v>115.36166861094843</v>
      </c>
      <c r="AT22" s="134">
        <v>122.52680444261163</v>
      </c>
      <c r="AU22" s="134">
        <v>106.76883039118658</v>
      </c>
      <c r="AV22" s="134">
        <v>101.16406707701755</v>
      </c>
      <c r="AW22" s="134">
        <v>97.15677094538275</v>
      </c>
      <c r="AX22" s="134">
        <v>101.89887160242064</v>
      </c>
      <c r="AY22" s="134">
        <v>109.83544424881524</v>
      </c>
      <c r="AZ22" s="134">
        <v>113.32051197487762</v>
      </c>
      <c r="BA22" s="134">
        <v>117.39402278751297</v>
      </c>
      <c r="BB22" s="134">
        <v>122.74637557681667</v>
      </c>
      <c r="BC22" s="134">
        <v>105.0523899137245</v>
      </c>
      <c r="BD22" s="218">
        <v>134.48418046169323</v>
      </c>
      <c r="BE22" s="218">
        <v>136.4510442998709</v>
      </c>
      <c r="BF22" s="218">
        <v>103.58120714125083</v>
      </c>
      <c r="BG22" s="218">
        <v>108.88643904760423</v>
      </c>
      <c r="BH22" s="218">
        <v>108.71648973615129</v>
      </c>
      <c r="BI22" s="218">
        <v>111.76673599055415</v>
      </c>
      <c r="BJ22" s="218">
        <v>119.57392179816553</v>
      </c>
      <c r="BK22" s="218">
        <v>122.0416518383056</v>
      </c>
      <c r="BL22" s="218">
        <v>131.01769762282575</v>
      </c>
      <c r="BM22" s="218">
        <v>130.33226779082537</v>
      </c>
      <c r="BN22" s="218">
        <v>128.5333533941271</v>
      </c>
      <c r="BO22" s="218">
        <v>125.96922605735162</v>
      </c>
      <c r="BP22" s="218">
        <v>122.27275855515111</v>
      </c>
      <c r="BQ22" s="218">
        <v>112.18432217067307</v>
      </c>
      <c r="BR22" s="218">
        <v>108.04586511988184</v>
      </c>
      <c r="BS22" s="218">
        <v>101.46590734047582</v>
      </c>
      <c r="BT22" s="218">
        <v>97.3264487413799</v>
      </c>
      <c r="BU22" s="218">
        <v>101.26132941080672</v>
      </c>
      <c r="BV22" s="218">
        <v>109.07760068181346</v>
      </c>
      <c r="BW22" s="218">
        <v>111.9683658520086</v>
      </c>
      <c r="BX22" s="218">
        <v>110.46244639728629</v>
      </c>
      <c r="BY22" s="218">
        <v>119.90436680061516</v>
      </c>
      <c r="BZ22" s="218">
        <v>127.29622556626508</v>
      </c>
      <c r="CA22" s="218">
        <v>124.04016613119416</v>
      </c>
      <c r="CB22" s="218">
        <v>134.2990673482348</v>
      </c>
      <c r="CC22" s="218">
        <v>135.27991550357456</v>
      </c>
      <c r="CD22" s="218">
        <v>127.43935741302082</v>
      </c>
      <c r="CE22" s="278">
        <v>130.30744364139312</v>
      </c>
      <c r="CF22" s="278">
        <v>135.45515810701914</v>
      </c>
      <c r="CG22" s="278">
        <v>140.2278712532083</v>
      </c>
      <c r="CH22" s="312">
        <v>137.5739730776894</v>
      </c>
      <c r="CI22" s="312">
        <v>137.83371680321235</v>
      </c>
      <c r="CJ22" s="312">
        <v>142.30633682336077</v>
      </c>
    </row>
    <row r="23" spans="1:88" s="135" customFormat="1" ht="24">
      <c r="A23" s="135">
        <v>8</v>
      </c>
      <c r="B23" s="136" t="s">
        <v>141</v>
      </c>
      <c r="C23" s="137" t="s">
        <v>142</v>
      </c>
      <c r="D23" s="138" t="s">
        <v>143</v>
      </c>
      <c r="E23" s="139">
        <v>1</v>
      </c>
      <c r="F23" s="140">
        <v>65.54915012994893</v>
      </c>
      <c r="G23" s="141">
        <v>100</v>
      </c>
      <c r="H23" s="141">
        <v>120.71554638897022</v>
      </c>
      <c r="I23" s="141">
        <v>126.39545584734844</v>
      </c>
      <c r="J23" s="141">
        <v>138.63909182812333</v>
      </c>
      <c r="K23" s="141">
        <v>143.91870197245166</v>
      </c>
      <c r="L23" s="141">
        <v>151.56923904327053</v>
      </c>
      <c r="M23" s="141">
        <v>153.91643008381055</v>
      </c>
      <c r="N23" s="141">
        <v>153.11502126061782</v>
      </c>
      <c r="O23" s="141">
        <v>144.96212655180838</v>
      </c>
      <c r="P23" s="141">
        <v>147.61656232999542</v>
      </c>
      <c r="Q23" s="141">
        <v>189.35061571994572</v>
      </c>
      <c r="R23" s="141">
        <v>177.97734750526263</v>
      </c>
      <c r="S23" s="141">
        <v>160.47234161003075</v>
      </c>
      <c r="T23" s="141">
        <v>172.44619815820238</v>
      </c>
      <c r="U23" s="141">
        <v>151.68301826154854</v>
      </c>
      <c r="V23" s="141">
        <v>172.35486431098107</v>
      </c>
      <c r="W23" s="141">
        <v>172.35486431098107</v>
      </c>
      <c r="X23" s="141">
        <v>175.19923531792313</v>
      </c>
      <c r="Y23" s="141">
        <v>157.10385852320564</v>
      </c>
      <c r="Z23" s="141">
        <v>153.59899710712713</v>
      </c>
      <c r="AA23" s="141">
        <v>158.48913118833988</v>
      </c>
      <c r="AB23" s="141">
        <v>163.4305574185341</v>
      </c>
      <c r="AC23" s="141">
        <v>163.4305574185341</v>
      </c>
      <c r="AD23" s="141">
        <v>161.56277579768928</v>
      </c>
      <c r="AE23" s="141">
        <v>150.60129076007615</v>
      </c>
      <c r="AF23" s="141">
        <v>151.7662388079515</v>
      </c>
      <c r="AG23" s="141">
        <v>145.60871412452911</v>
      </c>
      <c r="AH23" s="141">
        <v>136.79455965696755</v>
      </c>
      <c r="AI23" s="141">
        <v>123.62286734399738</v>
      </c>
      <c r="AJ23" s="141">
        <v>125.90419823954788</v>
      </c>
      <c r="AK23" s="141">
        <v>124.90991210033546</v>
      </c>
      <c r="AL23" s="141">
        <v>129.8958807406369</v>
      </c>
      <c r="AM23" s="141">
        <v>130.10269230923123</v>
      </c>
      <c r="AN23" s="141">
        <v>122.24571514815345</v>
      </c>
      <c r="AO23" s="141">
        <v>129.3279631611775</v>
      </c>
      <c r="AP23" s="141">
        <v>125.35931755530783</v>
      </c>
      <c r="AQ23" s="141">
        <v>130.9325055404257</v>
      </c>
      <c r="AR23" s="141">
        <v>136.4448230104462</v>
      </c>
      <c r="AS23" s="141">
        <v>125.51005101939106</v>
      </c>
      <c r="AT23" s="141">
        <v>133.31942206370303</v>
      </c>
      <c r="AU23" s="141">
        <v>113.91240743030298</v>
      </c>
      <c r="AV23" s="141">
        <v>108.59429771101883</v>
      </c>
      <c r="AW23" s="141">
        <v>106.78670063037062</v>
      </c>
      <c r="AX23" s="141">
        <v>112.46462761688841</v>
      </c>
      <c r="AY23" s="141">
        <v>120.83091939595936</v>
      </c>
      <c r="AZ23" s="141">
        <v>124.66710657840684</v>
      </c>
      <c r="BA23" s="141">
        <v>135.45307555685915</v>
      </c>
      <c r="BB23" s="141">
        <v>144.8484100694476</v>
      </c>
      <c r="BC23" s="141">
        <v>128.960668597388</v>
      </c>
      <c r="BD23" s="141">
        <v>159.90040952684976</v>
      </c>
      <c r="BE23" s="141">
        <v>165.03068971699784</v>
      </c>
      <c r="BF23" s="141">
        <v>104.57106656963693</v>
      </c>
      <c r="BG23" s="141">
        <v>106.52020868126968</v>
      </c>
      <c r="BH23" s="141">
        <v>101.82368253162831</v>
      </c>
      <c r="BI23" s="141">
        <v>96.60759955938823</v>
      </c>
      <c r="BJ23" s="141">
        <v>98.6004364038286</v>
      </c>
      <c r="BK23" s="141">
        <v>96.56450424930108</v>
      </c>
      <c r="BL23" s="141">
        <v>97.15033744130228</v>
      </c>
      <c r="BM23" s="141">
        <v>99.36926195127883</v>
      </c>
      <c r="BN23" s="141">
        <v>95.7348835372931</v>
      </c>
      <c r="BO23" s="141">
        <v>91.96077664855551</v>
      </c>
      <c r="BP23" s="141">
        <v>91.25685219115138</v>
      </c>
      <c r="BQ23" s="141">
        <v>73.22939932192604</v>
      </c>
      <c r="BR23" s="141">
        <v>68.23102714276786</v>
      </c>
      <c r="BS23" s="141">
        <v>73.23606205389628</v>
      </c>
      <c r="BT23" s="141">
        <v>75.11787924778584</v>
      </c>
      <c r="BU23" s="141">
        <v>84.04148532737797</v>
      </c>
      <c r="BV23" s="141">
        <v>99.63492558571437</v>
      </c>
      <c r="BW23" s="141">
        <v>102.40256606696275</v>
      </c>
      <c r="BX23" s="141">
        <v>95.34156793675108</v>
      </c>
      <c r="BY23" s="141">
        <v>113.99394307040312</v>
      </c>
      <c r="BZ23" s="141">
        <v>123.76681879610494</v>
      </c>
      <c r="CA23" s="141">
        <v>95.34156793675108</v>
      </c>
      <c r="CB23" s="141">
        <v>108.8298453936001</v>
      </c>
      <c r="CC23" s="141">
        <v>109.10644697626113</v>
      </c>
      <c r="CD23" s="141">
        <v>109.39157206732482</v>
      </c>
      <c r="CE23" s="273">
        <v>107.39965391466772</v>
      </c>
      <c r="CF23" s="273">
        <v>103.41131110437925</v>
      </c>
      <c r="CG23" s="273">
        <v>101.33863658059717</v>
      </c>
      <c r="CH23" s="309">
        <v>108.22780995452553</v>
      </c>
      <c r="CI23" s="309">
        <v>100.822847983059</v>
      </c>
      <c r="CJ23" s="309">
        <v>105.94768695139918</v>
      </c>
    </row>
    <row r="24" spans="1:88" s="135" customFormat="1" ht="24">
      <c r="A24" s="135">
        <v>8</v>
      </c>
      <c r="B24" s="136" t="s">
        <v>141</v>
      </c>
      <c r="C24" s="137" t="s">
        <v>144</v>
      </c>
      <c r="D24" s="138" t="s">
        <v>145</v>
      </c>
      <c r="E24" s="139">
        <v>1</v>
      </c>
      <c r="F24" s="140">
        <v>80.11562793660424</v>
      </c>
      <c r="G24" s="141">
        <v>100</v>
      </c>
      <c r="H24" s="141">
        <v>98.71510071929396</v>
      </c>
      <c r="I24" s="141">
        <v>105.46192693001302</v>
      </c>
      <c r="J24" s="141">
        <v>100.86466324637715</v>
      </c>
      <c r="K24" s="141">
        <v>94.8681092604671</v>
      </c>
      <c r="L24" s="141">
        <v>94.01700401955637</v>
      </c>
      <c r="M24" s="141">
        <v>97.91295198933368</v>
      </c>
      <c r="N24" s="141">
        <v>100.05395963951753</v>
      </c>
      <c r="O24" s="141">
        <v>108.670389460326</v>
      </c>
      <c r="P24" s="141">
        <v>98.8953753828859</v>
      </c>
      <c r="Q24" s="141">
        <v>102.48627618752981</v>
      </c>
      <c r="R24" s="141">
        <v>94.70385561949004</v>
      </c>
      <c r="S24" s="141">
        <v>98.363680647958</v>
      </c>
      <c r="T24" s="141">
        <v>100.39953836774693</v>
      </c>
      <c r="U24" s="141">
        <v>101.69474470768829</v>
      </c>
      <c r="V24" s="141">
        <v>112.3045426040866</v>
      </c>
      <c r="W24" s="141">
        <v>112.3045426040866</v>
      </c>
      <c r="X24" s="141">
        <v>112.33049747234057</v>
      </c>
      <c r="Y24" s="141">
        <v>114.85054241495234</v>
      </c>
      <c r="Z24" s="141">
        <v>119.70791651932164</v>
      </c>
      <c r="AA24" s="141">
        <v>115.95410293698447</v>
      </c>
      <c r="AB24" s="141">
        <v>117.29617726763276</v>
      </c>
      <c r="AC24" s="141">
        <v>117.29617726763276</v>
      </c>
      <c r="AD24" s="141">
        <v>123.3473063542241</v>
      </c>
      <c r="AE24" s="141">
        <v>117.9175019513913</v>
      </c>
      <c r="AF24" s="141">
        <v>121.27899715371287</v>
      </c>
      <c r="AG24" s="141">
        <v>119.94267967514062</v>
      </c>
      <c r="AH24" s="141">
        <v>109.53358191756288</v>
      </c>
      <c r="AI24" s="141">
        <v>99.03264729339134</v>
      </c>
      <c r="AJ24" s="141">
        <v>95.56876174093387</v>
      </c>
      <c r="AK24" s="141">
        <v>98.09963215171045</v>
      </c>
      <c r="AL24" s="141">
        <v>106.4459166134545</v>
      </c>
      <c r="AM24" s="141">
        <v>111.61333109926647</v>
      </c>
      <c r="AN24" s="141">
        <v>102.56513677591752</v>
      </c>
      <c r="AO24" s="141">
        <v>104.34708323249946</v>
      </c>
      <c r="AP24" s="141">
        <v>100.26819572956786</v>
      </c>
      <c r="AQ24" s="141">
        <v>107.39463354821741</v>
      </c>
      <c r="AR24" s="141">
        <v>104.1702462325814</v>
      </c>
      <c r="AS24" s="141">
        <v>104.48589848309622</v>
      </c>
      <c r="AT24" s="141">
        <v>111.91968549050821</v>
      </c>
      <c r="AU24" s="141">
        <v>99.80653415061414</v>
      </c>
      <c r="AV24" s="141">
        <v>94.22558973513611</v>
      </c>
      <c r="AW24" s="141">
        <v>88.07624304634047</v>
      </c>
      <c r="AX24" s="141">
        <v>91.41772515595561</v>
      </c>
      <c r="AY24" s="141">
        <v>98.76794846895375</v>
      </c>
      <c r="AZ24" s="141">
        <v>101.96315151267203</v>
      </c>
      <c r="BA24" s="141">
        <v>99.32837990475753</v>
      </c>
      <c r="BB24" s="141">
        <v>98.0861187612176</v>
      </c>
      <c r="BC24" s="141">
        <v>76.1652652049233</v>
      </c>
      <c r="BD24" s="141">
        <v>99.27456697206681</v>
      </c>
      <c r="BE24" s="141">
        <v>98.78775595135151</v>
      </c>
      <c r="BF24" s="141">
        <v>102.22824718496852</v>
      </c>
      <c r="BG24" s="141">
        <v>110.86681421052423</v>
      </c>
      <c r="BH24" s="141">
        <v>114.13495627719476</v>
      </c>
      <c r="BI24" s="141">
        <v>122.83181218066714</v>
      </c>
      <c r="BJ24" s="141">
        <v>133.07041263634508</v>
      </c>
      <c r="BK24" s="141">
        <v>137.48700918879882</v>
      </c>
      <c r="BL24" s="141">
        <v>150.47967759732754</v>
      </c>
      <c r="BM24" s="141">
        <v>146.68760114386268</v>
      </c>
      <c r="BN24" s="141">
        <v>146.71202168864664</v>
      </c>
      <c r="BO24" s="141">
        <v>144.12610369959447</v>
      </c>
      <c r="BP24" s="141">
        <v>138.46452703888474</v>
      </c>
      <c r="BQ24" s="141">
        <v>133.1901175393096</v>
      </c>
      <c r="BR24" s="141">
        <v>125.95638724847484</v>
      </c>
      <c r="BS24" s="141">
        <v>113.97771432278627</v>
      </c>
      <c r="BT24" s="141">
        <v>109.00194772261416</v>
      </c>
      <c r="BU24" s="141">
        <v>110.97063341029101</v>
      </c>
      <c r="BV24" s="141">
        <v>114.92860643922558</v>
      </c>
      <c r="BW24" s="141">
        <v>118.75343957854294</v>
      </c>
      <c r="BX24" s="141">
        <v>121.13065475277962</v>
      </c>
      <c r="BY24" s="141">
        <v>123.71061116380207</v>
      </c>
      <c r="BZ24" s="141">
        <v>129.9571121420958</v>
      </c>
      <c r="CA24" s="141">
        <v>146.40237421590408</v>
      </c>
      <c r="CB24" s="141">
        <v>147.86968681058565</v>
      </c>
      <c r="CC24" s="141">
        <v>151.04077737651093</v>
      </c>
      <c r="CD24" s="141">
        <v>138.10605401434188</v>
      </c>
      <c r="CE24" s="273">
        <v>145.1532625686133</v>
      </c>
      <c r="CF24" s="273">
        <v>154.85376551718312</v>
      </c>
      <c r="CG24" s="273">
        <v>161.476235116298</v>
      </c>
      <c r="CH24" s="309">
        <v>152.6423887988141</v>
      </c>
      <c r="CI24" s="309">
        <v>159.30424955744087</v>
      </c>
      <c r="CJ24" s="309">
        <v>161.13368577803817</v>
      </c>
    </row>
    <row r="25" spans="1:88" s="23" customFormat="1" ht="15">
      <c r="A25" s="23">
        <v>4</v>
      </c>
      <c r="B25" s="24" t="s">
        <v>8</v>
      </c>
      <c r="C25" s="25" t="s">
        <v>30</v>
      </c>
      <c r="D25" s="127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8">
        <v>119.63351979608636</v>
      </c>
      <c r="BE25" s="128">
        <v>119.62785898967046</v>
      </c>
      <c r="BF25" s="128">
        <v>119.62785898967046</v>
      </c>
      <c r="BG25" s="128">
        <v>119.62758964916047</v>
      </c>
      <c r="BH25" s="128">
        <v>119.62761549521605</v>
      </c>
      <c r="BI25" s="128">
        <v>119.62761549521605</v>
      </c>
      <c r="BJ25" s="128">
        <v>119.62963920908687</v>
      </c>
      <c r="BK25" s="128">
        <v>119.62946618305487</v>
      </c>
      <c r="BL25" s="128">
        <v>119.62946437297543</v>
      </c>
      <c r="BM25" s="128">
        <v>119.62946437297543</v>
      </c>
      <c r="BN25" s="128">
        <v>119.62946437297543</v>
      </c>
      <c r="BO25" s="128">
        <v>119.62946437297543</v>
      </c>
      <c r="BP25" s="128">
        <v>119.62946437297543</v>
      </c>
      <c r="BQ25" s="128">
        <v>119.62946437297543</v>
      </c>
      <c r="BR25" s="128">
        <v>119.62946437297543</v>
      </c>
      <c r="BS25" s="128">
        <v>120.32306402510602</v>
      </c>
      <c r="BT25" s="128">
        <v>120.32546501563104</v>
      </c>
      <c r="BU25" s="128">
        <v>120.32546501563104</v>
      </c>
      <c r="BV25" s="128">
        <v>120.47910214523993</v>
      </c>
      <c r="BW25" s="128">
        <v>120.75853762546951</v>
      </c>
      <c r="BX25" s="128">
        <v>120.78758717777656</v>
      </c>
      <c r="BY25" s="128">
        <v>120.78758717777656</v>
      </c>
      <c r="BZ25" s="128">
        <v>120.78758717777656</v>
      </c>
      <c r="CA25" s="128">
        <v>120.78758717777656</v>
      </c>
      <c r="CB25" s="128">
        <v>120.46693089983876</v>
      </c>
      <c r="CC25" s="128">
        <v>127.47271461361753</v>
      </c>
      <c r="CD25" s="128">
        <v>127.48330263380947</v>
      </c>
      <c r="CE25" s="276">
        <v>120.47288359047987</v>
      </c>
      <c r="CF25" s="276">
        <v>127.47271461361753</v>
      </c>
      <c r="CG25" s="276">
        <v>127.48330263380947</v>
      </c>
      <c r="CH25" s="307">
        <v>127.48352902779155</v>
      </c>
      <c r="CI25" s="307">
        <v>127.48375430696997</v>
      </c>
      <c r="CJ25" s="307">
        <v>127.48397957788352</v>
      </c>
    </row>
    <row r="26" spans="1:88" s="30" customFormat="1" ht="15">
      <c r="A26" s="30">
        <v>5</v>
      </c>
      <c r="B26" s="31" t="s">
        <v>30</v>
      </c>
      <c r="C26" s="32" t="s">
        <v>32</v>
      </c>
      <c r="D26" s="129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30">
        <v>119.63351979608636</v>
      </c>
      <c r="BE26" s="130">
        <v>119.62785898967046</v>
      </c>
      <c r="BF26" s="130">
        <v>119.62785898967046</v>
      </c>
      <c r="BG26" s="130">
        <v>119.62758964916047</v>
      </c>
      <c r="BH26" s="130">
        <v>119.62761549521605</v>
      </c>
      <c r="BI26" s="130">
        <v>119.62761549521605</v>
      </c>
      <c r="BJ26" s="130">
        <v>119.62963920908687</v>
      </c>
      <c r="BK26" s="130">
        <v>119.62946618305487</v>
      </c>
      <c r="BL26" s="130">
        <v>119.62946437297543</v>
      </c>
      <c r="BM26" s="130">
        <v>119.62946437297543</v>
      </c>
      <c r="BN26" s="130">
        <v>119.62946437297543</v>
      </c>
      <c r="BO26" s="130">
        <v>119.62946437297543</v>
      </c>
      <c r="BP26" s="130">
        <v>119.62946437297543</v>
      </c>
      <c r="BQ26" s="130">
        <v>119.62946437297543</v>
      </c>
      <c r="BR26" s="130">
        <v>119.62946437297543</v>
      </c>
      <c r="BS26" s="130">
        <v>120.32306402510602</v>
      </c>
      <c r="BT26" s="130">
        <v>120.32546501563104</v>
      </c>
      <c r="BU26" s="130">
        <v>120.32546501563104</v>
      </c>
      <c r="BV26" s="130">
        <v>120.47910214523993</v>
      </c>
      <c r="BW26" s="130">
        <v>120.75853762546951</v>
      </c>
      <c r="BX26" s="130">
        <v>120.78758717777656</v>
      </c>
      <c r="BY26" s="130">
        <v>120.78758717777656</v>
      </c>
      <c r="BZ26" s="130">
        <v>120.78758717777656</v>
      </c>
      <c r="CA26" s="130">
        <v>120.78758717777656</v>
      </c>
      <c r="CB26" s="130">
        <v>120.46693089983876</v>
      </c>
      <c r="CC26" s="130">
        <v>127.47271461361753</v>
      </c>
      <c r="CD26" s="130">
        <v>127.48330263380947</v>
      </c>
      <c r="CE26" s="277">
        <v>120.47288359047987</v>
      </c>
      <c r="CF26" s="277">
        <v>127.47271461361753</v>
      </c>
      <c r="CG26" s="277">
        <v>127.48330263380947</v>
      </c>
      <c r="CH26" s="308">
        <v>127.48352902779155</v>
      </c>
      <c r="CI26" s="308">
        <v>127.48375430696997</v>
      </c>
      <c r="CJ26" s="308">
        <v>127.48397957788352</v>
      </c>
    </row>
    <row r="27" spans="1:88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  <c r="BS27" s="43">
        <v>98.25955551201592</v>
      </c>
      <c r="BT27" s="43">
        <v>98.25955551201592</v>
      </c>
      <c r="BU27" s="43">
        <v>98.25955551201592</v>
      </c>
      <c r="BV27" s="43">
        <v>98.25955551201592</v>
      </c>
      <c r="BW27" s="43">
        <v>98.25955551201592</v>
      </c>
      <c r="BX27" s="43">
        <v>98.25955551201592</v>
      </c>
      <c r="BY27" s="43">
        <v>98.25955551201592</v>
      </c>
      <c r="BZ27" s="43">
        <v>98.25955551201592</v>
      </c>
      <c r="CA27" s="43">
        <v>98.25955551201592</v>
      </c>
      <c r="CB27" s="43">
        <v>98.25955551201592</v>
      </c>
      <c r="CC27" s="43">
        <v>102.29630961565665</v>
      </c>
      <c r="CD27" s="43">
        <v>102.29630961565665</v>
      </c>
      <c r="CE27" s="272">
        <v>98.25955551201592</v>
      </c>
      <c r="CF27" s="272">
        <v>102.29630961565665</v>
      </c>
      <c r="CG27" s="272">
        <v>102.29630961565665</v>
      </c>
      <c r="CH27" s="303">
        <v>102.29690010764641</v>
      </c>
      <c r="CI27" s="303">
        <v>102.29749058016296</v>
      </c>
      <c r="CJ27" s="303">
        <v>102.29808103320768</v>
      </c>
    </row>
    <row r="28" spans="1:88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  <c r="BS28" s="43">
        <v>120.73209014653995</v>
      </c>
      <c r="BT28" s="43">
        <v>120.73209014653995</v>
      </c>
      <c r="BU28" s="43">
        <v>120.73209014653995</v>
      </c>
      <c r="BV28" s="43">
        <v>120.73209014653995</v>
      </c>
      <c r="BW28" s="43">
        <v>120.73209014653995</v>
      </c>
      <c r="BX28" s="43">
        <v>120.73209014653995</v>
      </c>
      <c r="BY28" s="43">
        <v>120.73209014653995</v>
      </c>
      <c r="BZ28" s="43">
        <v>120.73209014653995</v>
      </c>
      <c r="CA28" s="43">
        <v>120.73209014653995</v>
      </c>
      <c r="CB28" s="43">
        <v>120.73209014653995</v>
      </c>
      <c r="CC28" s="43">
        <v>127.60192166486912</v>
      </c>
      <c r="CD28" s="43">
        <v>127.60192166486912</v>
      </c>
      <c r="CE28" s="272">
        <v>120.73209014653995</v>
      </c>
      <c r="CF28" s="272">
        <v>127.60192166486912</v>
      </c>
      <c r="CG28" s="272">
        <v>127.60192166486912</v>
      </c>
      <c r="CH28" s="303">
        <v>127.60214934605412</v>
      </c>
      <c r="CI28" s="303">
        <v>127.60237701882266</v>
      </c>
      <c r="CJ28" s="303">
        <v>127.6026046831755</v>
      </c>
    </row>
    <row r="29" spans="1:88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  <c r="BS29" s="43">
        <v>109.24073570249726</v>
      </c>
      <c r="BT29" s="43">
        <v>109.24073570249726</v>
      </c>
      <c r="BU29" s="43">
        <v>109.24073570249726</v>
      </c>
      <c r="BV29" s="43">
        <v>118.24240946588131</v>
      </c>
      <c r="BW29" s="43">
        <v>133.07983279046945</v>
      </c>
      <c r="BX29" s="43">
        <v>133.07983279046945</v>
      </c>
      <c r="BY29" s="43">
        <v>133.07983279046945</v>
      </c>
      <c r="BZ29" s="43">
        <v>133.07983279046945</v>
      </c>
      <c r="CA29" s="43">
        <v>133.07983279046945</v>
      </c>
      <c r="CB29" s="43">
        <v>117.91621231582157</v>
      </c>
      <c r="CC29" s="43">
        <v>133.07983279046945</v>
      </c>
      <c r="CD29" s="43">
        <v>133.07983279046945</v>
      </c>
      <c r="CE29" s="272">
        <v>117.91621231582157</v>
      </c>
      <c r="CF29" s="272">
        <v>133.07983279046945</v>
      </c>
      <c r="CG29" s="272">
        <v>133.07983279046945</v>
      </c>
      <c r="CH29" s="303">
        <v>133.07983279046945</v>
      </c>
      <c r="CI29" s="303">
        <v>133.07983279046945</v>
      </c>
      <c r="CJ29" s="303">
        <v>133.07983279046945</v>
      </c>
    </row>
    <row r="30" spans="1:88" s="23" customFormat="1" ht="24">
      <c r="A30" s="23">
        <v>4</v>
      </c>
      <c r="B30" s="24" t="s">
        <v>8</v>
      </c>
      <c r="C30" s="25" t="s">
        <v>39</v>
      </c>
      <c r="D30" s="127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8">
        <v>107.92280755765478</v>
      </c>
      <c r="BE30" s="128">
        <v>107.92280755765478</v>
      </c>
      <c r="BF30" s="128">
        <v>107.92280755765478</v>
      </c>
      <c r="BG30" s="128">
        <v>107.92280755765478</v>
      </c>
      <c r="BH30" s="128">
        <v>107.92280755765478</v>
      </c>
      <c r="BI30" s="128">
        <v>107.92280755765478</v>
      </c>
      <c r="BJ30" s="128">
        <v>107.92280755765478</v>
      </c>
      <c r="BK30" s="128">
        <v>107.92280755765478</v>
      </c>
      <c r="BL30" s="128">
        <v>107.92280755765478</v>
      </c>
      <c r="BM30" s="128">
        <v>107.92280755765478</v>
      </c>
      <c r="BN30" s="128">
        <v>107.92280755765478</v>
      </c>
      <c r="BO30" s="128">
        <v>107.92280755765478</v>
      </c>
      <c r="BP30" s="128">
        <v>107.92280755765478</v>
      </c>
      <c r="BQ30" s="128">
        <v>107.92280755765478</v>
      </c>
      <c r="BR30" s="128">
        <v>107.92280755765478</v>
      </c>
      <c r="BS30" s="128">
        <v>107.92280755765478</v>
      </c>
      <c r="BT30" s="128">
        <v>107.92280755765478</v>
      </c>
      <c r="BU30" s="128">
        <v>107.92280755765478</v>
      </c>
      <c r="BV30" s="128">
        <v>99.99999999999999</v>
      </c>
      <c r="BW30" s="128">
        <v>100</v>
      </c>
      <c r="BX30" s="128">
        <v>100</v>
      </c>
      <c r="BY30" s="128">
        <v>107.92280755765478</v>
      </c>
      <c r="BZ30" s="128">
        <v>107.92280755765478</v>
      </c>
      <c r="CA30" s="128">
        <v>107.92280755765478</v>
      </c>
      <c r="CB30" s="128">
        <v>99.99999999999999</v>
      </c>
      <c r="CC30" s="128">
        <v>100</v>
      </c>
      <c r="CD30" s="128">
        <v>100</v>
      </c>
      <c r="CE30" s="276">
        <v>100</v>
      </c>
      <c r="CF30" s="276">
        <v>100</v>
      </c>
      <c r="CG30" s="276">
        <v>100</v>
      </c>
      <c r="CH30" s="307">
        <v>100</v>
      </c>
      <c r="CI30" s="307">
        <v>100</v>
      </c>
      <c r="CJ30" s="307">
        <v>100</v>
      </c>
    </row>
    <row r="31" spans="1:88" s="30" customFormat="1" ht="24">
      <c r="A31" s="30">
        <v>5</v>
      </c>
      <c r="B31" s="31" t="s">
        <v>39</v>
      </c>
      <c r="C31" s="32" t="s">
        <v>41</v>
      </c>
      <c r="D31" s="129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30">
        <v>107.92280755765478</v>
      </c>
      <c r="BE31" s="130">
        <v>107.92280755765478</v>
      </c>
      <c r="BF31" s="130">
        <v>107.92280755765478</v>
      </c>
      <c r="BG31" s="130">
        <v>107.92280755765478</v>
      </c>
      <c r="BH31" s="130">
        <v>107.92280755765478</v>
      </c>
      <c r="BI31" s="130">
        <v>107.92280755765478</v>
      </c>
      <c r="BJ31" s="130">
        <v>107.92280755765478</v>
      </c>
      <c r="BK31" s="130">
        <v>107.92280755765478</v>
      </c>
      <c r="BL31" s="130">
        <v>107.92280755765478</v>
      </c>
      <c r="BM31" s="130">
        <v>107.92280755765478</v>
      </c>
      <c r="BN31" s="130">
        <v>107.92280755765478</v>
      </c>
      <c r="BO31" s="130">
        <v>107.92280755765478</v>
      </c>
      <c r="BP31" s="130">
        <v>107.92280755765478</v>
      </c>
      <c r="BQ31" s="130">
        <v>107.92280755765478</v>
      </c>
      <c r="BR31" s="130">
        <v>107.92280755765478</v>
      </c>
      <c r="BS31" s="130">
        <v>107.92280755765478</v>
      </c>
      <c r="BT31" s="130">
        <v>107.92280755765478</v>
      </c>
      <c r="BU31" s="130">
        <v>107.92280755765478</v>
      </c>
      <c r="BV31" s="130">
        <v>99.99999999999999</v>
      </c>
      <c r="BW31" s="130">
        <v>100</v>
      </c>
      <c r="BX31" s="130">
        <v>100</v>
      </c>
      <c r="BY31" s="130">
        <v>107.92280755765478</v>
      </c>
      <c r="BZ31" s="130">
        <v>107.92280755765478</v>
      </c>
      <c r="CA31" s="130">
        <v>107.92280755765478</v>
      </c>
      <c r="CB31" s="130">
        <v>99.99999999999999</v>
      </c>
      <c r="CC31" s="130">
        <v>100</v>
      </c>
      <c r="CD31" s="130">
        <v>100</v>
      </c>
      <c r="CE31" s="277">
        <v>100</v>
      </c>
      <c r="CF31" s="277">
        <v>100</v>
      </c>
      <c r="CG31" s="277">
        <v>100</v>
      </c>
      <c r="CH31" s="308">
        <v>100</v>
      </c>
      <c r="CI31" s="308">
        <v>100</v>
      </c>
      <c r="CJ31" s="308">
        <v>100</v>
      </c>
    </row>
    <row r="32" spans="1:88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  <c r="BS32" s="43">
        <v>107.92280755765478</v>
      </c>
      <c r="BT32" s="43">
        <v>107.92280755765478</v>
      </c>
      <c r="BU32" s="43">
        <v>107.92280755765478</v>
      </c>
      <c r="BV32" s="43">
        <v>99.99999999999999</v>
      </c>
      <c r="BW32" s="43">
        <v>100</v>
      </c>
      <c r="BX32" s="43">
        <v>100</v>
      </c>
      <c r="BY32" s="43">
        <v>107.92280755765478</v>
      </c>
      <c r="BZ32" s="43">
        <v>107.92280755765478</v>
      </c>
      <c r="CA32" s="43">
        <v>107.92280755765478</v>
      </c>
      <c r="CB32" s="43">
        <v>99.99999999999999</v>
      </c>
      <c r="CC32" s="43">
        <v>100</v>
      </c>
      <c r="CD32" s="43">
        <v>100</v>
      </c>
      <c r="CE32" s="272">
        <v>100</v>
      </c>
      <c r="CF32" s="272">
        <v>100</v>
      </c>
      <c r="CG32" s="272">
        <v>100</v>
      </c>
      <c r="CH32" s="303">
        <v>100</v>
      </c>
      <c r="CI32" s="303">
        <v>100</v>
      </c>
      <c r="CJ32" s="303">
        <v>100</v>
      </c>
    </row>
    <row r="33" spans="1:88" s="23" customFormat="1" ht="15">
      <c r="A33" s="23">
        <v>4</v>
      </c>
      <c r="B33" s="24" t="s">
        <v>8</v>
      </c>
      <c r="C33" s="25" t="s">
        <v>43</v>
      </c>
      <c r="D33" s="127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8">
        <v>73.62056470362087</v>
      </c>
      <c r="BE33" s="128">
        <v>73.62056470362087</v>
      </c>
      <c r="BF33" s="128">
        <v>73.62056470362087</v>
      </c>
      <c r="BG33" s="128">
        <v>73.62056470362087</v>
      </c>
      <c r="BH33" s="128">
        <v>73.62056470362087</v>
      </c>
      <c r="BI33" s="128">
        <v>73.62056470362087</v>
      </c>
      <c r="BJ33" s="128">
        <v>73.62056470362087</v>
      </c>
      <c r="BK33" s="128">
        <v>73.62056470362087</v>
      </c>
      <c r="BL33" s="128">
        <v>73.62056470362087</v>
      </c>
      <c r="BM33" s="128">
        <v>73.62056470362087</v>
      </c>
      <c r="BN33" s="128">
        <v>73.62056470362087</v>
      </c>
      <c r="BO33" s="128">
        <v>73.62056470362087</v>
      </c>
      <c r="BP33" s="128">
        <v>73.62056470362087</v>
      </c>
      <c r="BQ33" s="128">
        <v>73.62056470362087</v>
      </c>
      <c r="BR33" s="128">
        <v>73.62056470362087</v>
      </c>
      <c r="BS33" s="128">
        <v>73.62056470362087</v>
      </c>
      <c r="BT33" s="128">
        <v>73.62056470362087</v>
      </c>
      <c r="BU33" s="128">
        <v>73.62056470362087</v>
      </c>
      <c r="BV33" s="128">
        <v>73.62056470362087</v>
      </c>
      <c r="BW33" s="128">
        <v>73.62056470362087</v>
      </c>
      <c r="BX33" s="128">
        <v>73.62056470362087</v>
      </c>
      <c r="BY33" s="128">
        <v>73.62056470362087</v>
      </c>
      <c r="BZ33" s="128">
        <v>73.62056470362087</v>
      </c>
      <c r="CA33" s="128">
        <v>73.62056470362087</v>
      </c>
      <c r="CB33" s="128">
        <v>73.62056470362087</v>
      </c>
      <c r="CC33" s="128">
        <v>73.62056470362087</v>
      </c>
      <c r="CD33" s="128">
        <v>73.62056470362087</v>
      </c>
      <c r="CE33" s="276">
        <v>77.3190534151665</v>
      </c>
      <c r="CF33" s="276">
        <v>77.3190534151665</v>
      </c>
      <c r="CG33" s="276">
        <v>77.3190534151665</v>
      </c>
      <c r="CH33" s="307">
        <v>77.3190534151665</v>
      </c>
      <c r="CI33" s="307">
        <v>77.3190534151665</v>
      </c>
      <c r="CJ33" s="307">
        <v>77.3190534151665</v>
      </c>
    </row>
    <row r="34" spans="1:88" s="30" customFormat="1" ht="24">
      <c r="A34" s="30">
        <v>5</v>
      </c>
      <c r="B34" s="31" t="s">
        <v>43</v>
      </c>
      <c r="C34" s="32" t="s">
        <v>45</v>
      </c>
      <c r="D34" s="129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30">
        <v>73.62056470362087</v>
      </c>
      <c r="BE34" s="130">
        <v>73.62056470362087</v>
      </c>
      <c r="BF34" s="130">
        <v>73.62056470362087</v>
      </c>
      <c r="BG34" s="130">
        <v>73.62056470362087</v>
      </c>
      <c r="BH34" s="130">
        <v>73.62056470362087</v>
      </c>
      <c r="BI34" s="130">
        <v>73.62056470362087</v>
      </c>
      <c r="BJ34" s="130">
        <v>73.62056470362087</v>
      </c>
      <c r="BK34" s="130">
        <v>73.62056470362087</v>
      </c>
      <c r="BL34" s="130">
        <v>73.62056470362087</v>
      </c>
      <c r="BM34" s="130">
        <v>73.62056470362087</v>
      </c>
      <c r="BN34" s="130">
        <v>73.62056470362087</v>
      </c>
      <c r="BO34" s="130">
        <v>73.62056470362087</v>
      </c>
      <c r="BP34" s="130">
        <v>73.62056470362087</v>
      </c>
      <c r="BQ34" s="130">
        <v>73.62056470362087</v>
      </c>
      <c r="BR34" s="130">
        <v>73.62056470362087</v>
      </c>
      <c r="BS34" s="130">
        <v>73.62056470362087</v>
      </c>
      <c r="BT34" s="130">
        <v>73.62056470362087</v>
      </c>
      <c r="BU34" s="130">
        <v>73.62056470362087</v>
      </c>
      <c r="BV34" s="130">
        <v>73.62056470362087</v>
      </c>
      <c r="BW34" s="130">
        <v>73.62056470362087</v>
      </c>
      <c r="BX34" s="130">
        <v>73.62056470362087</v>
      </c>
      <c r="BY34" s="130">
        <v>73.62056470362087</v>
      </c>
      <c r="BZ34" s="130">
        <v>73.62056470362087</v>
      </c>
      <c r="CA34" s="130">
        <v>73.62056470362087</v>
      </c>
      <c r="CB34" s="130">
        <v>73.62056470362087</v>
      </c>
      <c r="CC34" s="130">
        <v>73.62056470362087</v>
      </c>
      <c r="CD34" s="130">
        <v>73.62056470362087</v>
      </c>
      <c r="CE34" s="277">
        <v>77.3190534151665</v>
      </c>
      <c r="CF34" s="277">
        <v>77.3190534151665</v>
      </c>
      <c r="CG34" s="277">
        <v>77.3190534151665</v>
      </c>
      <c r="CH34" s="308">
        <v>77.3190534151665</v>
      </c>
      <c r="CI34" s="308">
        <v>77.3190534151665</v>
      </c>
      <c r="CJ34" s="308">
        <v>77.3190534151665</v>
      </c>
    </row>
    <row r="35" spans="1:88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  <c r="BS35" s="43">
        <v>73.62056470362087</v>
      </c>
      <c r="BT35" s="43">
        <v>73.62056470362087</v>
      </c>
      <c r="BU35" s="43">
        <v>73.62056470362087</v>
      </c>
      <c r="BV35" s="43">
        <v>73.62056470362087</v>
      </c>
      <c r="BW35" s="43">
        <v>73.62056470362087</v>
      </c>
      <c r="BX35" s="43">
        <v>73.62056470362087</v>
      </c>
      <c r="BY35" s="43">
        <v>73.62056470362087</v>
      </c>
      <c r="BZ35" s="43">
        <v>73.62056470362087</v>
      </c>
      <c r="CA35" s="43">
        <v>73.62056470362087</v>
      </c>
      <c r="CB35" s="43">
        <v>73.62056470362087</v>
      </c>
      <c r="CC35" s="43">
        <v>73.62056470362087</v>
      </c>
      <c r="CD35" s="43">
        <v>73.62056470362087</v>
      </c>
      <c r="CE35" s="272">
        <v>77.3190534151665</v>
      </c>
      <c r="CF35" s="272">
        <v>77.3190534151665</v>
      </c>
      <c r="CG35" s="272">
        <v>77.3190534151665</v>
      </c>
      <c r="CH35" s="303">
        <v>77.3190534151665</v>
      </c>
      <c r="CI35" s="303">
        <v>77.3190534151665</v>
      </c>
      <c r="CJ35" s="303">
        <v>77.3190534151665</v>
      </c>
    </row>
    <row r="36" spans="1:88" s="23" customFormat="1" ht="24">
      <c r="A36" s="23">
        <v>4</v>
      </c>
      <c r="B36" s="24" t="s">
        <v>8</v>
      </c>
      <c r="C36" s="25" t="s">
        <v>49</v>
      </c>
      <c r="D36" s="127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8">
        <v>78.18783597959136</v>
      </c>
      <c r="BE36" s="128">
        <v>78.18783597959136</v>
      </c>
      <c r="BF36" s="128">
        <v>78.18783597959136</v>
      </c>
      <c r="BG36" s="128">
        <v>78.18783597959136</v>
      </c>
      <c r="BH36" s="128">
        <v>78.18783597959136</v>
      </c>
      <c r="BI36" s="128">
        <v>78.18783597959136</v>
      </c>
      <c r="BJ36" s="128">
        <v>78.18783597959136</v>
      </c>
      <c r="BK36" s="128">
        <v>78.18783597959136</v>
      </c>
      <c r="BL36" s="128">
        <v>78.18783597959136</v>
      </c>
      <c r="BM36" s="128">
        <v>78.18783597959136</v>
      </c>
      <c r="BN36" s="128">
        <v>78.18783597959136</v>
      </c>
      <c r="BO36" s="128">
        <v>78.18783597959136</v>
      </c>
      <c r="BP36" s="128">
        <v>78.18783597959136</v>
      </c>
      <c r="BQ36" s="128">
        <v>78.18783597959136</v>
      </c>
      <c r="BR36" s="128">
        <v>78.18783597959136</v>
      </c>
      <c r="BS36" s="128">
        <v>78.18783597959136</v>
      </c>
      <c r="BT36" s="128">
        <v>78.18783597959136</v>
      </c>
      <c r="BU36" s="128">
        <v>78.18783597959136</v>
      </c>
      <c r="BV36" s="128">
        <v>78.18783597959136</v>
      </c>
      <c r="BW36" s="128">
        <v>78.18783597959136</v>
      </c>
      <c r="BX36" s="128">
        <v>78.18783597959136</v>
      </c>
      <c r="BY36" s="128">
        <v>78.18783597959136</v>
      </c>
      <c r="BZ36" s="128">
        <v>78.18783597959136</v>
      </c>
      <c r="CA36" s="128">
        <v>78.18783597959136</v>
      </c>
      <c r="CB36" s="128">
        <v>78.18783597959136</v>
      </c>
      <c r="CC36" s="128">
        <v>78.18783597959136</v>
      </c>
      <c r="CD36" s="128">
        <v>78.18783597959136</v>
      </c>
      <c r="CE36" s="276">
        <v>82.19628037300009</v>
      </c>
      <c r="CF36" s="276">
        <v>82.19628037300009</v>
      </c>
      <c r="CG36" s="276">
        <v>82.19628037300009</v>
      </c>
      <c r="CH36" s="307">
        <v>82.19628037300009</v>
      </c>
      <c r="CI36" s="307">
        <v>82.19628037300009</v>
      </c>
      <c r="CJ36" s="307">
        <v>82.19628037300009</v>
      </c>
    </row>
    <row r="37" spans="1:88" s="30" customFormat="1" ht="15">
      <c r="A37" s="30">
        <v>5</v>
      </c>
      <c r="B37" s="31" t="s">
        <v>49</v>
      </c>
      <c r="C37" s="32" t="s">
        <v>51</v>
      </c>
      <c r="D37" s="129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30">
        <v>78.18783597959136</v>
      </c>
      <c r="BE37" s="130">
        <v>78.18783597959136</v>
      </c>
      <c r="BF37" s="130">
        <v>78.18783597959136</v>
      </c>
      <c r="BG37" s="130">
        <v>78.18783597959136</v>
      </c>
      <c r="BH37" s="130">
        <v>78.18783597959136</v>
      </c>
      <c r="BI37" s="130">
        <v>78.18783597959136</v>
      </c>
      <c r="BJ37" s="130">
        <v>78.18783597959136</v>
      </c>
      <c r="BK37" s="130">
        <v>78.18783597959136</v>
      </c>
      <c r="BL37" s="130">
        <v>78.18783597959136</v>
      </c>
      <c r="BM37" s="130">
        <v>78.18783597959136</v>
      </c>
      <c r="BN37" s="130">
        <v>78.18783597959136</v>
      </c>
      <c r="BO37" s="130">
        <v>78.18783597959136</v>
      </c>
      <c r="BP37" s="130">
        <v>78.18783597959136</v>
      </c>
      <c r="BQ37" s="130">
        <v>78.18783597959136</v>
      </c>
      <c r="BR37" s="130">
        <v>78.18783597959136</v>
      </c>
      <c r="BS37" s="130">
        <v>78.18783597959136</v>
      </c>
      <c r="BT37" s="130">
        <v>78.18783597959136</v>
      </c>
      <c r="BU37" s="130">
        <v>78.18783597959136</v>
      </c>
      <c r="BV37" s="130">
        <v>78.18783597959136</v>
      </c>
      <c r="BW37" s="130">
        <v>78.18783597959136</v>
      </c>
      <c r="BX37" s="130">
        <v>78.18783597959136</v>
      </c>
      <c r="BY37" s="130">
        <v>78.18783597959136</v>
      </c>
      <c r="BZ37" s="130">
        <v>78.18783597959136</v>
      </c>
      <c r="CA37" s="130">
        <v>78.18783597959136</v>
      </c>
      <c r="CB37" s="130">
        <v>78.18783597959136</v>
      </c>
      <c r="CC37" s="130">
        <v>78.18783597959136</v>
      </c>
      <c r="CD37" s="130">
        <v>78.18783597959136</v>
      </c>
      <c r="CE37" s="277">
        <v>82.19628037300009</v>
      </c>
      <c r="CF37" s="277">
        <v>82.19628037300009</v>
      </c>
      <c r="CG37" s="277">
        <v>82.19628037300009</v>
      </c>
      <c r="CH37" s="308">
        <v>82.19628037300009</v>
      </c>
      <c r="CI37" s="308">
        <v>82.19628037300009</v>
      </c>
      <c r="CJ37" s="308">
        <v>82.19628037300009</v>
      </c>
    </row>
    <row r="38" spans="1:88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  <c r="BS38" s="43">
        <v>78.18783597959136</v>
      </c>
      <c r="BT38" s="43">
        <v>78.18783597959136</v>
      </c>
      <c r="BU38" s="43">
        <v>78.18783597959136</v>
      </c>
      <c r="BV38" s="43">
        <v>78.18783597959136</v>
      </c>
      <c r="BW38" s="43">
        <v>78.18783597959136</v>
      </c>
      <c r="BX38" s="43">
        <v>78.18783597959136</v>
      </c>
      <c r="BY38" s="43">
        <v>78.18783597959136</v>
      </c>
      <c r="BZ38" s="43">
        <v>78.18783597959136</v>
      </c>
      <c r="CA38" s="43">
        <v>78.18783597959136</v>
      </c>
      <c r="CB38" s="43">
        <v>78.18783597959136</v>
      </c>
      <c r="CC38" s="43">
        <v>78.18783597959136</v>
      </c>
      <c r="CD38" s="43">
        <v>78.18783597959136</v>
      </c>
      <c r="CE38" s="272">
        <v>82.19628037300009</v>
      </c>
      <c r="CF38" s="272">
        <v>82.19628037300009</v>
      </c>
      <c r="CG38" s="272">
        <v>82.19628037300009</v>
      </c>
      <c r="CH38" s="303">
        <v>82.19628037300009</v>
      </c>
      <c r="CI38" s="303">
        <v>82.19628037300009</v>
      </c>
      <c r="CJ38" s="303">
        <v>82.19628037300009</v>
      </c>
    </row>
    <row r="39" spans="1:88" s="23" customFormat="1" ht="60">
      <c r="A39" s="23">
        <v>4</v>
      </c>
      <c r="B39" s="24" t="s">
        <v>8</v>
      </c>
      <c r="C39" s="25" t="s">
        <v>54</v>
      </c>
      <c r="D39" s="127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8">
        <v>111.51210735944153</v>
      </c>
      <c r="BE39" s="128">
        <v>111.51210735944153</v>
      </c>
      <c r="BF39" s="128">
        <v>111.51210735944153</v>
      </c>
      <c r="BG39" s="128">
        <v>111.51210735944153</v>
      </c>
      <c r="BH39" s="128">
        <v>111.51210735944153</v>
      </c>
      <c r="BI39" s="128">
        <v>111.51210735944153</v>
      </c>
      <c r="BJ39" s="128">
        <v>111.51210735944153</v>
      </c>
      <c r="BK39" s="128">
        <v>111.51210735944153</v>
      </c>
      <c r="BL39" s="128">
        <v>111.51210735944153</v>
      </c>
      <c r="BM39" s="128">
        <v>111.51210735944153</v>
      </c>
      <c r="BN39" s="128">
        <v>111.51210735944153</v>
      </c>
      <c r="BO39" s="128">
        <v>111.51210735944153</v>
      </c>
      <c r="BP39" s="128">
        <v>111.51210735944153</v>
      </c>
      <c r="BQ39" s="128">
        <v>111.51210735944153</v>
      </c>
      <c r="BR39" s="128">
        <v>111.51210735944153</v>
      </c>
      <c r="BS39" s="128">
        <v>111.51210735944153</v>
      </c>
      <c r="BT39" s="128">
        <v>111.51210735944153</v>
      </c>
      <c r="BU39" s="128">
        <v>111.51210735944153</v>
      </c>
      <c r="BV39" s="128">
        <v>111.51210735944153</v>
      </c>
      <c r="BW39" s="128">
        <v>111.51210735944153</v>
      </c>
      <c r="BX39" s="128">
        <v>111.51210735944153</v>
      </c>
      <c r="BY39" s="128">
        <v>111.51210735944153</v>
      </c>
      <c r="BZ39" s="128">
        <v>111.51210735944153</v>
      </c>
      <c r="CA39" s="128">
        <v>111.51210735944153</v>
      </c>
      <c r="CB39" s="128">
        <v>111.51210735944153</v>
      </c>
      <c r="CC39" s="128">
        <v>111.51210735944153</v>
      </c>
      <c r="CD39" s="128">
        <v>111.51210735944153</v>
      </c>
      <c r="CE39" s="276">
        <v>111.51210735944153</v>
      </c>
      <c r="CF39" s="276">
        <v>111.51210735944153</v>
      </c>
      <c r="CG39" s="276">
        <v>111.51210735944153</v>
      </c>
      <c r="CH39" s="307">
        <v>111.51210735944153</v>
      </c>
      <c r="CI39" s="307">
        <v>111.51210735944153</v>
      </c>
      <c r="CJ39" s="307">
        <v>111.51210735944153</v>
      </c>
    </row>
    <row r="40" spans="1:88" s="30" customFormat="1" ht="60">
      <c r="A40" s="30">
        <v>5</v>
      </c>
      <c r="B40" s="31" t="s">
        <v>54</v>
      </c>
      <c r="C40" s="32" t="s">
        <v>56</v>
      </c>
      <c r="D40" s="129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30">
        <v>111.51210735944153</v>
      </c>
      <c r="BE40" s="130">
        <v>111.51210735944153</v>
      </c>
      <c r="BF40" s="130">
        <v>111.51210735944153</v>
      </c>
      <c r="BG40" s="130">
        <v>111.51210735944153</v>
      </c>
      <c r="BH40" s="130">
        <v>111.51210735944153</v>
      </c>
      <c r="BI40" s="130">
        <v>111.51210735944153</v>
      </c>
      <c r="BJ40" s="130">
        <v>111.51210735944153</v>
      </c>
      <c r="BK40" s="130">
        <v>111.51210735944153</v>
      </c>
      <c r="BL40" s="130">
        <v>111.51210735944153</v>
      </c>
      <c r="BM40" s="130">
        <v>111.51210735944153</v>
      </c>
      <c r="BN40" s="130">
        <v>111.51210735944153</v>
      </c>
      <c r="BO40" s="130">
        <v>111.51210735944153</v>
      </c>
      <c r="BP40" s="130">
        <v>111.51210735944153</v>
      </c>
      <c r="BQ40" s="130">
        <v>111.51210735944153</v>
      </c>
      <c r="BR40" s="130">
        <v>111.51210735944153</v>
      </c>
      <c r="BS40" s="130">
        <v>111.51210735944153</v>
      </c>
      <c r="BT40" s="130">
        <v>111.51210735944153</v>
      </c>
      <c r="BU40" s="130">
        <v>111.51210735944153</v>
      </c>
      <c r="BV40" s="130">
        <v>111.51210735944153</v>
      </c>
      <c r="BW40" s="130">
        <v>111.51210735944153</v>
      </c>
      <c r="BX40" s="130">
        <v>111.51210735944153</v>
      </c>
      <c r="BY40" s="130">
        <v>111.51210735944153</v>
      </c>
      <c r="BZ40" s="130">
        <v>111.51210735944153</v>
      </c>
      <c r="CA40" s="130">
        <v>111.51210735944153</v>
      </c>
      <c r="CB40" s="130">
        <v>111.51210735944153</v>
      </c>
      <c r="CC40" s="130">
        <v>111.51210735944153</v>
      </c>
      <c r="CD40" s="130">
        <v>111.51210735944153</v>
      </c>
      <c r="CE40" s="277">
        <v>111.51210735944153</v>
      </c>
      <c r="CF40" s="277">
        <v>111.51210735944153</v>
      </c>
      <c r="CG40" s="277">
        <v>111.51210735944153</v>
      </c>
      <c r="CH40" s="308">
        <v>111.51210735944153</v>
      </c>
      <c r="CI40" s="308">
        <v>111.51210735944153</v>
      </c>
      <c r="CJ40" s="308">
        <v>111.51210735944153</v>
      </c>
    </row>
    <row r="41" spans="1:88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  <c r="BS41" s="43">
        <v>111.51210735944153</v>
      </c>
      <c r="BT41" s="43">
        <v>111.51210735944153</v>
      </c>
      <c r="BU41" s="43">
        <v>111.51210735944153</v>
      </c>
      <c r="BV41" s="43">
        <v>111.51210735944153</v>
      </c>
      <c r="BW41" s="43">
        <v>111.51210735944153</v>
      </c>
      <c r="BX41" s="43">
        <v>111.51210735944153</v>
      </c>
      <c r="BY41" s="43">
        <v>111.51210735944153</v>
      </c>
      <c r="BZ41" s="43">
        <v>111.51210735944153</v>
      </c>
      <c r="CA41" s="43">
        <v>111.51210735944153</v>
      </c>
      <c r="CB41" s="43">
        <v>111.51210735944153</v>
      </c>
      <c r="CC41" s="43">
        <v>111.51210735944153</v>
      </c>
      <c r="CD41" s="43">
        <v>111.51210735944153</v>
      </c>
      <c r="CE41" s="272">
        <v>111.51210735944153</v>
      </c>
      <c r="CF41" s="272">
        <v>111.51210735944153</v>
      </c>
      <c r="CG41" s="272">
        <v>111.51210735944153</v>
      </c>
      <c r="CH41" s="303">
        <v>111.51210735944153</v>
      </c>
      <c r="CI41" s="303">
        <v>111.51210735944153</v>
      </c>
      <c r="CJ41" s="303">
        <v>111.51210735944153</v>
      </c>
    </row>
    <row r="42" spans="1:88" s="23" customFormat="1" ht="24">
      <c r="A42" s="23">
        <v>4</v>
      </c>
      <c r="B42" s="24" t="s">
        <v>8</v>
      </c>
      <c r="C42" s="25" t="s">
        <v>60</v>
      </c>
      <c r="D42" s="127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8">
        <v>99.00507930766028</v>
      </c>
      <c r="BE42" s="128">
        <v>99.00507930766028</v>
      </c>
      <c r="BF42" s="128">
        <v>99.00507930766028</v>
      </c>
      <c r="BG42" s="128">
        <v>97.10199578988357</v>
      </c>
      <c r="BH42" s="128">
        <v>97.10199578988357</v>
      </c>
      <c r="BI42" s="128">
        <v>97.10199578988357</v>
      </c>
      <c r="BJ42" s="128">
        <v>104.30225822647176</v>
      </c>
      <c r="BK42" s="128">
        <v>104.30225822647176</v>
      </c>
      <c r="BL42" s="128">
        <v>104.30225822647176</v>
      </c>
      <c r="BM42" s="128">
        <v>104.30225822647176</v>
      </c>
      <c r="BN42" s="128">
        <v>104.30225822647176</v>
      </c>
      <c r="BO42" s="128">
        <v>104.30225822647176</v>
      </c>
      <c r="BP42" s="128">
        <v>104.30225822647176</v>
      </c>
      <c r="BQ42" s="128">
        <v>104.30225822647176</v>
      </c>
      <c r="BR42" s="128">
        <v>104.30225822647176</v>
      </c>
      <c r="BS42" s="128">
        <v>107.6389539070328</v>
      </c>
      <c r="BT42" s="128">
        <v>107.6389539070328</v>
      </c>
      <c r="BU42" s="128">
        <v>107.6389539070328</v>
      </c>
      <c r="BV42" s="128">
        <v>105.32152086271257</v>
      </c>
      <c r="BW42" s="128">
        <v>105.32152086271257</v>
      </c>
      <c r="BX42" s="128">
        <v>105.32152086271257</v>
      </c>
      <c r="BY42" s="128">
        <v>105.32152086271257</v>
      </c>
      <c r="BZ42" s="128">
        <v>105.32152086271257</v>
      </c>
      <c r="CA42" s="128">
        <v>105.32152086271257</v>
      </c>
      <c r="CB42" s="128">
        <v>105.32152086271257</v>
      </c>
      <c r="CC42" s="128">
        <v>105.32152086271257</v>
      </c>
      <c r="CD42" s="128">
        <v>105.32152086271257</v>
      </c>
      <c r="CE42" s="276">
        <v>105.32152086271257</v>
      </c>
      <c r="CF42" s="276">
        <v>105.32152086271257</v>
      </c>
      <c r="CG42" s="276">
        <v>105.32152086271257</v>
      </c>
      <c r="CH42" s="307">
        <v>106.83795037546835</v>
      </c>
      <c r="CI42" s="307">
        <v>106.83795037546835</v>
      </c>
      <c r="CJ42" s="307">
        <v>106.83795037546835</v>
      </c>
    </row>
    <row r="43" spans="1:88" s="30" customFormat="1" ht="24">
      <c r="A43" s="30">
        <v>5</v>
      </c>
      <c r="B43" s="31" t="s">
        <v>60</v>
      </c>
      <c r="C43" s="32" t="s">
        <v>62</v>
      </c>
      <c r="D43" s="129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30">
        <v>99.00507930766028</v>
      </c>
      <c r="BE43" s="130">
        <v>99.00507930766028</v>
      </c>
      <c r="BF43" s="130">
        <v>99.00507930766028</v>
      </c>
      <c r="BG43" s="130">
        <v>97.10199578988357</v>
      </c>
      <c r="BH43" s="130">
        <v>97.10199578988357</v>
      </c>
      <c r="BI43" s="130">
        <v>97.10199578988357</v>
      </c>
      <c r="BJ43" s="130">
        <v>104.30225822647176</v>
      </c>
      <c r="BK43" s="130">
        <v>104.30225822647176</v>
      </c>
      <c r="BL43" s="130">
        <v>104.30225822647176</v>
      </c>
      <c r="BM43" s="130">
        <v>104.30225822647176</v>
      </c>
      <c r="BN43" s="130">
        <v>104.30225822647176</v>
      </c>
      <c r="BO43" s="130">
        <v>104.30225822647176</v>
      </c>
      <c r="BP43" s="130">
        <v>104.30225822647176</v>
      </c>
      <c r="BQ43" s="130">
        <v>104.30225822647176</v>
      </c>
      <c r="BR43" s="130">
        <v>104.30225822647176</v>
      </c>
      <c r="BS43" s="130">
        <v>107.6389539070328</v>
      </c>
      <c r="BT43" s="130">
        <v>107.6389539070328</v>
      </c>
      <c r="BU43" s="130">
        <v>107.6389539070328</v>
      </c>
      <c r="BV43" s="130">
        <v>105.32152086271257</v>
      </c>
      <c r="BW43" s="130">
        <v>105.32152086271257</v>
      </c>
      <c r="BX43" s="130">
        <v>105.32152086271257</v>
      </c>
      <c r="BY43" s="130">
        <v>105.32152086271257</v>
      </c>
      <c r="BZ43" s="130">
        <v>105.32152086271257</v>
      </c>
      <c r="CA43" s="130">
        <v>105.32152086271257</v>
      </c>
      <c r="CB43" s="130">
        <v>105.32152086271257</v>
      </c>
      <c r="CC43" s="130">
        <v>105.32152086271257</v>
      </c>
      <c r="CD43" s="130">
        <v>105.32152086271257</v>
      </c>
      <c r="CE43" s="277">
        <v>105.32152086271257</v>
      </c>
      <c r="CF43" s="277">
        <v>105.32152086271257</v>
      </c>
      <c r="CG43" s="277">
        <v>105.32152086271257</v>
      </c>
      <c r="CH43" s="308">
        <v>106.83795037546835</v>
      </c>
      <c r="CI43" s="308">
        <v>106.83795037546835</v>
      </c>
      <c r="CJ43" s="308">
        <v>106.83795037546835</v>
      </c>
    </row>
    <row r="44" spans="1:88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  <c r="BS44" s="43">
        <v>107.6389539070328</v>
      </c>
      <c r="BT44" s="43">
        <v>107.6389539070328</v>
      </c>
      <c r="BU44" s="43">
        <v>107.6389539070328</v>
      </c>
      <c r="BV44" s="43">
        <v>105.32152086271257</v>
      </c>
      <c r="BW44" s="43">
        <v>105.32152086271257</v>
      </c>
      <c r="BX44" s="43">
        <v>105.32152086271257</v>
      </c>
      <c r="BY44" s="43">
        <v>105.32152086271257</v>
      </c>
      <c r="BZ44" s="43">
        <v>105.32152086271257</v>
      </c>
      <c r="CA44" s="43">
        <v>105.32152086271257</v>
      </c>
      <c r="CB44" s="43">
        <v>105.32152086271257</v>
      </c>
      <c r="CC44" s="43">
        <v>105.32152086271257</v>
      </c>
      <c r="CD44" s="43">
        <v>105.32152086271257</v>
      </c>
      <c r="CE44" s="272">
        <v>105.32152086271257</v>
      </c>
      <c r="CF44" s="272">
        <v>105.32152086271257</v>
      </c>
      <c r="CG44" s="272">
        <v>105.32152086271257</v>
      </c>
      <c r="CH44" s="303">
        <v>106.83795037546835</v>
      </c>
      <c r="CI44" s="303">
        <v>106.83795037546835</v>
      </c>
      <c r="CJ44" s="303">
        <v>106.83795037546835</v>
      </c>
    </row>
    <row r="45" spans="1:88" s="23" customFormat="1" ht="24">
      <c r="A45" s="23">
        <v>4</v>
      </c>
      <c r="B45" s="24" t="s">
        <v>8</v>
      </c>
      <c r="C45" s="25" t="s">
        <v>65</v>
      </c>
      <c r="D45" s="127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8">
        <v>103.50576323311577</v>
      </c>
      <c r="BE45" s="128">
        <v>103.50576323311577</v>
      </c>
      <c r="BF45" s="128">
        <v>103.50576323311577</v>
      </c>
      <c r="BG45" s="128">
        <v>103.14714705078516</v>
      </c>
      <c r="BH45" s="128">
        <v>103.14714705078516</v>
      </c>
      <c r="BI45" s="128">
        <v>103.14714705078516</v>
      </c>
      <c r="BJ45" s="128">
        <v>104.97588797819901</v>
      </c>
      <c r="BK45" s="128">
        <v>104.74897906315881</v>
      </c>
      <c r="BL45" s="128">
        <v>104.36956869201603</v>
      </c>
      <c r="BM45" s="128">
        <v>106.26051900210247</v>
      </c>
      <c r="BN45" s="128">
        <v>106.67606417053148</v>
      </c>
      <c r="BO45" s="128">
        <v>107.16304261090588</v>
      </c>
      <c r="BP45" s="128">
        <v>106.39777964868442</v>
      </c>
      <c r="BQ45" s="128">
        <v>106.39777964868442</v>
      </c>
      <c r="BR45" s="128">
        <v>106.5367252395972</v>
      </c>
      <c r="BS45" s="128">
        <v>107.19472114652575</v>
      </c>
      <c r="BT45" s="128">
        <v>107.19472114652575</v>
      </c>
      <c r="BU45" s="128">
        <v>107.89410188381194</v>
      </c>
      <c r="BV45" s="128">
        <v>108.5853469299352</v>
      </c>
      <c r="BW45" s="128">
        <v>108.5853469299352</v>
      </c>
      <c r="BX45" s="128">
        <v>108.5853469299352</v>
      </c>
      <c r="BY45" s="128">
        <v>110.98103722313324</v>
      </c>
      <c r="BZ45" s="128">
        <v>110.98103722313324</v>
      </c>
      <c r="CA45" s="128">
        <v>110.98103722313324</v>
      </c>
      <c r="CB45" s="128">
        <v>112.06677962583913</v>
      </c>
      <c r="CC45" s="128">
        <v>117.57057670491358</v>
      </c>
      <c r="CD45" s="128">
        <v>121.30709255647456</v>
      </c>
      <c r="CE45" s="276">
        <v>112.08522439017163</v>
      </c>
      <c r="CF45" s="276">
        <v>113.06255709066264</v>
      </c>
      <c r="CG45" s="276">
        <v>113.9293549530408</v>
      </c>
      <c r="CH45" s="307">
        <v>106.02339520461419</v>
      </c>
      <c r="CI45" s="307">
        <v>106.02339520461419</v>
      </c>
      <c r="CJ45" s="307">
        <v>106.02339520461419</v>
      </c>
    </row>
    <row r="46" spans="1:88" s="30" customFormat="1" ht="24">
      <c r="A46" s="30">
        <v>5</v>
      </c>
      <c r="B46" s="31" t="s">
        <v>65</v>
      </c>
      <c r="C46" s="32" t="s">
        <v>67</v>
      </c>
      <c r="D46" s="129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30">
        <v>103.50576323311577</v>
      </c>
      <c r="BE46" s="130">
        <v>103.50576323311577</v>
      </c>
      <c r="BF46" s="130">
        <v>103.50576323311577</v>
      </c>
      <c r="BG46" s="130">
        <v>103.14714705078516</v>
      </c>
      <c r="BH46" s="130">
        <v>103.14714705078516</v>
      </c>
      <c r="BI46" s="130">
        <v>103.14714705078516</v>
      </c>
      <c r="BJ46" s="130">
        <v>104.97588797819901</v>
      </c>
      <c r="BK46" s="130">
        <v>104.74897906315881</v>
      </c>
      <c r="BL46" s="130">
        <v>104.36956869201603</v>
      </c>
      <c r="BM46" s="130">
        <v>106.26051900210247</v>
      </c>
      <c r="BN46" s="130">
        <v>106.67606417053148</v>
      </c>
      <c r="BO46" s="130">
        <v>107.16304261090588</v>
      </c>
      <c r="BP46" s="130">
        <v>106.39777964868442</v>
      </c>
      <c r="BQ46" s="130">
        <v>106.39777964868442</v>
      </c>
      <c r="BR46" s="130">
        <v>106.5367252395972</v>
      </c>
      <c r="BS46" s="130">
        <v>107.19472114652575</v>
      </c>
      <c r="BT46" s="130">
        <v>107.19472114652575</v>
      </c>
      <c r="BU46" s="130">
        <v>107.89410188381194</v>
      </c>
      <c r="BV46" s="130">
        <v>108.5853469299352</v>
      </c>
      <c r="BW46" s="130">
        <v>108.5853469299352</v>
      </c>
      <c r="BX46" s="130">
        <v>108.5853469299352</v>
      </c>
      <c r="BY46" s="130">
        <v>110.98103722313324</v>
      </c>
      <c r="BZ46" s="130">
        <v>110.98103722313324</v>
      </c>
      <c r="CA46" s="130">
        <v>110.98103722313324</v>
      </c>
      <c r="CB46" s="130">
        <v>112.06677962583913</v>
      </c>
      <c r="CC46" s="130">
        <v>117.57057670491358</v>
      </c>
      <c r="CD46" s="130">
        <v>121.30709255647456</v>
      </c>
      <c r="CE46" s="277">
        <v>112.08522439017163</v>
      </c>
      <c r="CF46" s="277">
        <v>113.06255709066264</v>
      </c>
      <c r="CG46" s="277">
        <v>113.9293549530408</v>
      </c>
      <c r="CH46" s="308">
        <v>106.02339520461419</v>
      </c>
      <c r="CI46" s="308">
        <v>106.02339520461419</v>
      </c>
      <c r="CJ46" s="308">
        <v>106.02339520461419</v>
      </c>
    </row>
    <row r="47" spans="1:88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  <c r="BS47" s="43">
        <v>107.19472114652575</v>
      </c>
      <c r="BT47" s="43">
        <v>107.19472114652575</v>
      </c>
      <c r="BU47" s="43">
        <v>107.89410188381194</v>
      </c>
      <c r="BV47" s="43">
        <v>108.5853469299352</v>
      </c>
      <c r="BW47" s="43">
        <v>108.5853469299352</v>
      </c>
      <c r="BX47" s="43">
        <v>108.5853469299352</v>
      </c>
      <c r="BY47" s="43">
        <v>110.98103722313324</v>
      </c>
      <c r="BZ47" s="43">
        <v>110.98103722313324</v>
      </c>
      <c r="CA47" s="43">
        <v>110.98103722313324</v>
      </c>
      <c r="CB47" s="43">
        <v>112.06677962583913</v>
      </c>
      <c r="CC47" s="43">
        <v>117.57057670491358</v>
      </c>
      <c r="CD47" s="43">
        <v>121.30709255647456</v>
      </c>
      <c r="CE47" s="272">
        <v>112.08522439017163</v>
      </c>
      <c r="CF47" s="272">
        <v>113.06255709066264</v>
      </c>
      <c r="CG47" s="272">
        <v>113.9293549530408</v>
      </c>
      <c r="CH47" s="303">
        <v>106.02339520461419</v>
      </c>
      <c r="CI47" s="303">
        <v>106.02339520461419</v>
      </c>
      <c r="CJ47" s="303">
        <v>106.02339520461419</v>
      </c>
    </row>
    <row r="48" spans="1:88" s="23" customFormat="1" ht="24">
      <c r="A48" s="23">
        <v>4</v>
      </c>
      <c r="B48" s="24" t="s">
        <v>8</v>
      </c>
      <c r="C48" s="25" t="s">
        <v>71</v>
      </c>
      <c r="D48" s="127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8">
        <v>110.41424320790871</v>
      </c>
      <c r="BE48" s="128">
        <v>112.3275055652291</v>
      </c>
      <c r="BF48" s="128">
        <v>110.49844209898893</v>
      </c>
      <c r="BG48" s="128">
        <v>110.81749742959781</v>
      </c>
      <c r="BH48" s="128">
        <v>110.8933318810688</v>
      </c>
      <c r="BI48" s="128">
        <v>110.9713524978557</v>
      </c>
      <c r="BJ48" s="128">
        <v>111.30567527581134</v>
      </c>
      <c r="BK48" s="128">
        <v>111.53502995787218</v>
      </c>
      <c r="BL48" s="128">
        <v>111.53334357299087</v>
      </c>
      <c r="BM48" s="128">
        <v>111.31396611472447</v>
      </c>
      <c r="BN48" s="128">
        <v>111.69280065051572</v>
      </c>
      <c r="BO48" s="128">
        <v>111.410631263765</v>
      </c>
      <c r="BP48" s="128">
        <v>111.88601354083588</v>
      </c>
      <c r="BQ48" s="128">
        <v>111.95483613938329</v>
      </c>
      <c r="BR48" s="128">
        <v>112.03534290274926</v>
      </c>
      <c r="BS48" s="128">
        <v>112.13454957470981</v>
      </c>
      <c r="BT48" s="128">
        <v>112.66616529782836</v>
      </c>
      <c r="BU48" s="128">
        <v>112.0890597625072</v>
      </c>
      <c r="BV48" s="128">
        <v>114.4506113852347</v>
      </c>
      <c r="BW48" s="128">
        <v>114.20645332095421</v>
      </c>
      <c r="BX48" s="128">
        <v>114.19862625293288</v>
      </c>
      <c r="BY48" s="128">
        <v>114.46017052726553</v>
      </c>
      <c r="BZ48" s="128">
        <v>114.63414478881712</v>
      </c>
      <c r="CA48" s="128">
        <v>114.64038310728064</v>
      </c>
      <c r="CB48" s="128">
        <v>115.94503483800635</v>
      </c>
      <c r="CC48" s="128">
        <v>116.18911050504958</v>
      </c>
      <c r="CD48" s="128">
        <v>116.28111406086947</v>
      </c>
      <c r="CE48" s="276">
        <v>115.46402147547764</v>
      </c>
      <c r="CF48" s="276">
        <v>115.4098382592909</v>
      </c>
      <c r="CG48" s="276">
        <v>115.4313692579791</v>
      </c>
      <c r="CH48" s="307">
        <v>117.46197063065777</v>
      </c>
      <c r="CI48" s="307">
        <v>118.62636546207793</v>
      </c>
      <c r="CJ48" s="307">
        <v>117.62877188300229</v>
      </c>
    </row>
    <row r="49" spans="1:88" s="30" customFormat="1" ht="24">
      <c r="A49" s="30">
        <v>5</v>
      </c>
      <c r="B49" s="31" t="s">
        <v>71</v>
      </c>
      <c r="C49" s="32" t="s">
        <v>73</v>
      </c>
      <c r="D49" s="129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30">
        <v>110.41424320790871</v>
      </c>
      <c r="BE49" s="130">
        <v>112.3275055652291</v>
      </c>
      <c r="BF49" s="130">
        <v>110.49844209898893</v>
      </c>
      <c r="BG49" s="130">
        <v>110.81749742959781</v>
      </c>
      <c r="BH49" s="130">
        <v>110.8933318810688</v>
      </c>
      <c r="BI49" s="130">
        <v>110.9713524978557</v>
      </c>
      <c r="BJ49" s="130">
        <v>111.30567527581134</v>
      </c>
      <c r="BK49" s="130">
        <v>111.53502995787218</v>
      </c>
      <c r="BL49" s="130">
        <v>111.53334357299087</v>
      </c>
      <c r="BM49" s="130">
        <v>111.31396611472447</v>
      </c>
      <c r="BN49" s="130">
        <v>111.69280065051572</v>
      </c>
      <c r="BO49" s="130">
        <v>111.410631263765</v>
      </c>
      <c r="BP49" s="130">
        <v>111.88601354083588</v>
      </c>
      <c r="BQ49" s="130">
        <v>111.95483613938329</v>
      </c>
      <c r="BR49" s="130">
        <v>112.03534290274926</v>
      </c>
      <c r="BS49" s="130">
        <v>112.13454957470981</v>
      </c>
      <c r="BT49" s="130">
        <v>112.66616529782836</v>
      </c>
      <c r="BU49" s="130">
        <v>112.0890597625072</v>
      </c>
      <c r="BV49" s="130">
        <v>114.4506113852347</v>
      </c>
      <c r="BW49" s="130">
        <v>114.20645332095421</v>
      </c>
      <c r="BX49" s="130">
        <v>114.19862625293288</v>
      </c>
      <c r="BY49" s="130">
        <v>114.46017052726553</v>
      </c>
      <c r="BZ49" s="130">
        <v>114.63414478881712</v>
      </c>
      <c r="CA49" s="130">
        <v>114.64038310728064</v>
      </c>
      <c r="CB49" s="130">
        <v>115.94503483800635</v>
      </c>
      <c r="CC49" s="130">
        <v>116.18911050504958</v>
      </c>
      <c r="CD49" s="130">
        <v>116.28111406086947</v>
      </c>
      <c r="CE49" s="277">
        <v>115.46402147547764</v>
      </c>
      <c r="CF49" s="277">
        <v>115.4098382592909</v>
      </c>
      <c r="CG49" s="277">
        <v>115.4313692579791</v>
      </c>
      <c r="CH49" s="308">
        <v>117.46197063065777</v>
      </c>
      <c r="CI49" s="308">
        <v>118.62636546207793</v>
      </c>
      <c r="CJ49" s="308">
        <v>117.62877188300229</v>
      </c>
    </row>
    <row r="50" spans="1:88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  <c r="BS50" s="43">
        <v>96.88277473940488</v>
      </c>
      <c r="BT50" s="43">
        <v>96.88277473940488</v>
      </c>
      <c r="BU50" s="43">
        <v>96.88277473940488</v>
      </c>
      <c r="BV50" s="43">
        <v>96.88277473940488</v>
      </c>
      <c r="BW50" s="43">
        <v>96.88277473940488</v>
      </c>
      <c r="BX50" s="43">
        <v>96.88277473940488</v>
      </c>
      <c r="BY50" s="43">
        <v>96.88277473940488</v>
      </c>
      <c r="BZ50" s="43">
        <v>96.88277473940488</v>
      </c>
      <c r="CA50" s="43">
        <v>96.88277473940488</v>
      </c>
      <c r="CB50" s="43">
        <v>96.88277473940488</v>
      </c>
      <c r="CC50" s="43">
        <v>96.88277473940488</v>
      </c>
      <c r="CD50" s="43">
        <v>96.88277473940488</v>
      </c>
      <c r="CE50" s="272">
        <v>96.88277473940488</v>
      </c>
      <c r="CF50" s="272">
        <v>96.88277473940488</v>
      </c>
      <c r="CG50" s="272">
        <v>96.88277473940488</v>
      </c>
      <c r="CH50" s="303">
        <v>96.88277473940488</v>
      </c>
      <c r="CI50" s="303">
        <v>96.88277473940488</v>
      </c>
      <c r="CJ50" s="303">
        <v>96.88277473940488</v>
      </c>
    </row>
    <row r="51" spans="1:88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  <c r="BS51" s="43">
        <v>118.03628916614109</v>
      </c>
      <c r="BT51" s="43">
        <v>118.03628916614109</v>
      </c>
      <c r="BU51" s="43">
        <v>118.03628916614109</v>
      </c>
      <c r="BV51" s="43">
        <v>120.42243078872093</v>
      </c>
      <c r="BW51" s="43">
        <v>120.42243078872093</v>
      </c>
      <c r="BX51" s="43">
        <v>120.42243078872093</v>
      </c>
      <c r="BY51" s="43">
        <v>120.74757916423631</v>
      </c>
      <c r="BZ51" s="43">
        <v>120.74757916423631</v>
      </c>
      <c r="CA51" s="43">
        <v>120.74757916423631</v>
      </c>
      <c r="CB51" s="43">
        <v>120.8099656255777</v>
      </c>
      <c r="CC51" s="43">
        <v>120.8099656255777</v>
      </c>
      <c r="CD51" s="43">
        <v>120.8099656255777</v>
      </c>
      <c r="CE51" s="272">
        <v>120.8099656255777</v>
      </c>
      <c r="CF51" s="272">
        <v>120.8099656255777</v>
      </c>
      <c r="CG51" s="272">
        <v>120.8099656255777</v>
      </c>
      <c r="CH51" s="303">
        <v>123.76838446026221</v>
      </c>
      <c r="CI51" s="303">
        <v>123.76838446026221</v>
      </c>
      <c r="CJ51" s="303">
        <v>123.76838446026221</v>
      </c>
    </row>
    <row r="52" spans="1:88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  <c r="BS52" s="43">
        <v>112.09889546522444</v>
      </c>
      <c r="BT52" s="43">
        <v>118.36658748740001</v>
      </c>
      <c r="BU52" s="43">
        <v>111.59084311660033</v>
      </c>
      <c r="BV52" s="43">
        <v>120.86694100669118</v>
      </c>
      <c r="BW52" s="43">
        <v>116.78040242297232</v>
      </c>
      <c r="BX52" s="43">
        <v>116.78040242297232</v>
      </c>
      <c r="BY52" s="43">
        <v>117.3126014028043</v>
      </c>
      <c r="BZ52" s="43">
        <v>119.16819547933095</v>
      </c>
      <c r="CA52" s="43">
        <v>119.16819547933095</v>
      </c>
      <c r="CB52" s="43">
        <v>133.46617946898985</v>
      </c>
      <c r="CC52" s="43">
        <v>134.06571066669252</v>
      </c>
      <c r="CD52" s="43">
        <v>134.92183399335914</v>
      </c>
      <c r="CE52" s="272">
        <v>126.53782404756203</v>
      </c>
      <c r="CF52" s="272">
        <v>126.6906950098401</v>
      </c>
      <c r="CG52" s="272">
        <v>126.90764329537583</v>
      </c>
      <c r="CH52" s="303">
        <v>127.78823461417466</v>
      </c>
      <c r="CI52" s="303">
        <v>139.20902526171696</v>
      </c>
      <c r="CJ52" s="303">
        <v>127.55214205204256</v>
      </c>
    </row>
    <row r="53" spans="1:88" s="23" customFormat="1" ht="48">
      <c r="A53" s="23">
        <v>4</v>
      </c>
      <c r="B53" s="24" t="s">
        <v>8</v>
      </c>
      <c r="C53" s="25" t="s">
        <v>79</v>
      </c>
      <c r="D53" s="127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8">
        <v>100.08294815718686</v>
      </c>
      <c r="BE53" s="128">
        <v>100.08294815718686</v>
      </c>
      <c r="BF53" s="128">
        <v>100.08294815718686</v>
      </c>
      <c r="BG53" s="128">
        <v>100.08294815718686</v>
      </c>
      <c r="BH53" s="128">
        <v>100.08294815718686</v>
      </c>
      <c r="BI53" s="128">
        <v>100.08294815718686</v>
      </c>
      <c r="BJ53" s="128">
        <v>100.08294815718686</v>
      </c>
      <c r="BK53" s="128">
        <v>100.08294815718686</v>
      </c>
      <c r="BL53" s="128">
        <v>100.08294815718686</v>
      </c>
      <c r="BM53" s="128">
        <v>100.08294815718686</v>
      </c>
      <c r="BN53" s="128">
        <v>100.08294815718686</v>
      </c>
      <c r="BO53" s="128">
        <v>100.08294815718686</v>
      </c>
      <c r="BP53" s="128">
        <v>100.08294815718686</v>
      </c>
      <c r="BQ53" s="128">
        <v>100.08294815718686</v>
      </c>
      <c r="BR53" s="128">
        <v>100.08294815718686</v>
      </c>
      <c r="BS53" s="128">
        <v>100.08294815718686</v>
      </c>
      <c r="BT53" s="128">
        <v>100.08294815718686</v>
      </c>
      <c r="BU53" s="128">
        <v>100.08294815718686</v>
      </c>
      <c r="BV53" s="128">
        <v>100.08294815718686</v>
      </c>
      <c r="BW53" s="128">
        <v>100.08294815718686</v>
      </c>
      <c r="BX53" s="128">
        <v>100.08294815718686</v>
      </c>
      <c r="BY53" s="128">
        <v>100.08294815718686</v>
      </c>
      <c r="BZ53" s="128">
        <v>100.08294815718686</v>
      </c>
      <c r="CA53" s="128">
        <v>100.08294815718686</v>
      </c>
      <c r="CB53" s="128">
        <v>100.08294815718686</v>
      </c>
      <c r="CC53" s="128">
        <v>100.08294815718686</v>
      </c>
      <c r="CD53" s="128">
        <v>100.08294815718686</v>
      </c>
      <c r="CE53" s="276">
        <v>100.08294815718686</v>
      </c>
      <c r="CF53" s="276">
        <v>100.08294815718686</v>
      </c>
      <c r="CG53" s="276">
        <v>100.08294815718686</v>
      </c>
      <c r="CH53" s="307">
        <v>100.08294815718686</v>
      </c>
      <c r="CI53" s="307">
        <v>100.08294815718686</v>
      </c>
      <c r="CJ53" s="307">
        <v>100.08294815718686</v>
      </c>
    </row>
    <row r="54" spans="1:88" s="30" customFormat="1" ht="48">
      <c r="A54" s="30">
        <v>5</v>
      </c>
      <c r="B54" s="31" t="s">
        <v>79</v>
      </c>
      <c r="C54" s="32" t="s">
        <v>81</v>
      </c>
      <c r="D54" s="129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30">
        <v>100.08294815718686</v>
      </c>
      <c r="BE54" s="130">
        <v>100.08294815718686</v>
      </c>
      <c r="BF54" s="130">
        <v>100.08294815718686</v>
      </c>
      <c r="BG54" s="130">
        <v>100.08294815718686</v>
      </c>
      <c r="BH54" s="130">
        <v>100.08294815718686</v>
      </c>
      <c r="BI54" s="130">
        <v>100.08294815718686</v>
      </c>
      <c r="BJ54" s="130">
        <v>100.08294815718686</v>
      </c>
      <c r="BK54" s="130">
        <v>100.08294815718686</v>
      </c>
      <c r="BL54" s="130">
        <v>100.08294815718686</v>
      </c>
      <c r="BM54" s="130">
        <v>100.08294815718686</v>
      </c>
      <c r="BN54" s="130">
        <v>100.08294815718686</v>
      </c>
      <c r="BO54" s="130">
        <v>100.08294815718686</v>
      </c>
      <c r="BP54" s="130">
        <v>100.08294815718686</v>
      </c>
      <c r="BQ54" s="130">
        <v>100.08294815718686</v>
      </c>
      <c r="BR54" s="130">
        <v>100.08294815718686</v>
      </c>
      <c r="BS54" s="130">
        <v>100.08294815718686</v>
      </c>
      <c r="BT54" s="130">
        <v>100.08294815718686</v>
      </c>
      <c r="BU54" s="130">
        <v>100.08294815718686</v>
      </c>
      <c r="BV54" s="130">
        <v>100.08294815718686</v>
      </c>
      <c r="BW54" s="130">
        <v>100.08294815718686</v>
      </c>
      <c r="BX54" s="130">
        <v>100.08294815718686</v>
      </c>
      <c r="BY54" s="130">
        <v>100.08294815718686</v>
      </c>
      <c r="BZ54" s="130">
        <v>100.08294815718686</v>
      </c>
      <c r="CA54" s="130">
        <v>100.08294815718686</v>
      </c>
      <c r="CB54" s="130">
        <v>100.08294815718686</v>
      </c>
      <c r="CC54" s="130">
        <v>100.08294815718686</v>
      </c>
      <c r="CD54" s="130">
        <v>100.08294815718686</v>
      </c>
      <c r="CE54" s="277">
        <v>100.08294815718686</v>
      </c>
      <c r="CF54" s="277">
        <v>100.08294815718686</v>
      </c>
      <c r="CG54" s="277">
        <v>100.08294815718686</v>
      </c>
      <c r="CH54" s="308">
        <v>100.08294815718686</v>
      </c>
      <c r="CI54" s="308">
        <v>100.08294815718686</v>
      </c>
      <c r="CJ54" s="308">
        <v>100.08294815718686</v>
      </c>
    </row>
    <row r="55" spans="1:88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  <c r="BS55" s="43">
        <v>100.08294815718686</v>
      </c>
      <c r="BT55" s="43">
        <v>100.08294815718686</v>
      </c>
      <c r="BU55" s="43">
        <v>100.08294815718686</v>
      </c>
      <c r="BV55" s="43">
        <v>100.08294815718686</v>
      </c>
      <c r="BW55" s="43">
        <v>100.08294815718686</v>
      </c>
      <c r="BX55" s="43">
        <v>100.08294815718686</v>
      </c>
      <c r="BY55" s="43">
        <v>100.08294815718686</v>
      </c>
      <c r="BZ55" s="43">
        <v>100.08294815718686</v>
      </c>
      <c r="CA55" s="43">
        <v>100.08294815718686</v>
      </c>
      <c r="CB55" s="43">
        <v>100.08294815718686</v>
      </c>
      <c r="CC55" s="43">
        <v>100.08294815718686</v>
      </c>
      <c r="CD55" s="43">
        <v>100.08294815718686</v>
      </c>
      <c r="CE55" s="272">
        <v>100.08294815718686</v>
      </c>
      <c r="CF55" s="272">
        <v>100.08294815718686</v>
      </c>
      <c r="CG55" s="272">
        <v>100.08294815718686</v>
      </c>
      <c r="CH55" s="303">
        <v>100.08294815718686</v>
      </c>
      <c r="CI55" s="303">
        <v>100.08294815718686</v>
      </c>
      <c r="CJ55" s="303">
        <v>100.08294815718686</v>
      </c>
    </row>
    <row r="56" spans="1:88" s="23" customFormat="1" ht="24">
      <c r="A56" s="23">
        <v>4</v>
      </c>
      <c r="B56" s="24" t="s">
        <v>8</v>
      </c>
      <c r="C56" s="25" t="s">
        <v>83</v>
      </c>
      <c r="D56" s="127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8">
        <v>167.5480470217064</v>
      </c>
      <c r="BE56" s="128">
        <v>166.68180310772814</v>
      </c>
      <c r="BF56" s="128">
        <v>166.92392166189646</v>
      </c>
      <c r="BG56" s="128">
        <v>166.8479381634167</v>
      </c>
      <c r="BH56" s="128">
        <v>166.6191222992931</v>
      </c>
      <c r="BI56" s="128">
        <v>166.9230263739213</v>
      </c>
      <c r="BJ56" s="128">
        <v>168.50129439511105</v>
      </c>
      <c r="BK56" s="128">
        <v>160.3435438552649</v>
      </c>
      <c r="BL56" s="128">
        <v>160.3286909984569</v>
      </c>
      <c r="BM56" s="128">
        <v>163.3793818245457</v>
      </c>
      <c r="BN56" s="128">
        <v>163.36603270868017</v>
      </c>
      <c r="BO56" s="128">
        <v>163.45399619383844</v>
      </c>
      <c r="BP56" s="128">
        <v>163.4870263683056</v>
      </c>
      <c r="BQ56" s="128">
        <v>163.49720061337095</v>
      </c>
      <c r="BR56" s="128">
        <v>163.5182301041866</v>
      </c>
      <c r="BS56" s="128">
        <v>164.20909353502284</v>
      </c>
      <c r="BT56" s="128">
        <v>164.21929639986968</v>
      </c>
      <c r="BU56" s="128">
        <v>164.24045611893288</v>
      </c>
      <c r="BV56" s="128">
        <v>164.2088233683592</v>
      </c>
      <c r="BW56" s="128">
        <v>164.2190749049158</v>
      </c>
      <c r="BX56" s="128">
        <v>164.24045611893288</v>
      </c>
      <c r="BY56" s="128">
        <v>176.35065022533132</v>
      </c>
      <c r="BZ56" s="128">
        <v>177.73680527785825</v>
      </c>
      <c r="CA56" s="128">
        <v>177.823203504177</v>
      </c>
      <c r="CB56" s="128">
        <v>177.47564338670907</v>
      </c>
      <c r="CC56" s="128">
        <v>177.4824071772435</v>
      </c>
      <c r="CD56" s="128">
        <v>177.48536635680094</v>
      </c>
      <c r="CE56" s="276">
        <v>177.47564338670907</v>
      </c>
      <c r="CF56" s="276">
        <v>177.4824071772435</v>
      </c>
      <c r="CG56" s="276">
        <v>177.48536635680094</v>
      </c>
      <c r="CH56" s="307">
        <v>177.4852351064089</v>
      </c>
      <c r="CI56" s="307">
        <v>177.48519516446558</v>
      </c>
      <c r="CJ56" s="307">
        <v>177.48519516446558</v>
      </c>
    </row>
    <row r="57" spans="1:88" s="30" customFormat="1" ht="24">
      <c r="A57" s="30">
        <v>5</v>
      </c>
      <c r="B57" s="31" t="s">
        <v>83</v>
      </c>
      <c r="C57" s="32" t="s">
        <v>85</v>
      </c>
      <c r="D57" s="129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30">
        <v>100</v>
      </c>
      <c r="BE57" s="130">
        <v>100</v>
      </c>
      <c r="BF57" s="130">
        <v>100</v>
      </c>
      <c r="BG57" s="130">
        <v>100</v>
      </c>
      <c r="BH57" s="130">
        <v>100</v>
      </c>
      <c r="BI57" s="130">
        <v>100</v>
      </c>
      <c r="BJ57" s="130">
        <v>100</v>
      </c>
      <c r="BK57" s="130">
        <v>100</v>
      </c>
      <c r="BL57" s="130">
        <v>100</v>
      </c>
      <c r="BM57" s="130">
        <v>100</v>
      </c>
      <c r="BN57" s="130">
        <v>100</v>
      </c>
      <c r="BO57" s="130">
        <v>100</v>
      </c>
      <c r="BP57" s="130">
        <v>100</v>
      </c>
      <c r="BQ57" s="130">
        <v>100</v>
      </c>
      <c r="BR57" s="130">
        <v>100</v>
      </c>
      <c r="BS57" s="130">
        <v>100</v>
      </c>
      <c r="BT57" s="130">
        <v>100</v>
      </c>
      <c r="BU57" s="130">
        <v>100</v>
      </c>
      <c r="BV57" s="130">
        <v>100</v>
      </c>
      <c r="BW57" s="130">
        <v>100</v>
      </c>
      <c r="BX57" s="130">
        <v>100</v>
      </c>
      <c r="BY57" s="130">
        <v>100</v>
      </c>
      <c r="BZ57" s="130">
        <v>100</v>
      </c>
      <c r="CA57" s="130">
        <v>100</v>
      </c>
      <c r="CB57" s="130">
        <v>100</v>
      </c>
      <c r="CC57" s="130">
        <v>100</v>
      </c>
      <c r="CD57" s="130">
        <v>100</v>
      </c>
      <c r="CE57" s="277">
        <v>100</v>
      </c>
      <c r="CF57" s="277">
        <v>100</v>
      </c>
      <c r="CG57" s="277">
        <v>100</v>
      </c>
      <c r="CH57" s="308">
        <v>100</v>
      </c>
      <c r="CI57" s="308">
        <v>100</v>
      </c>
      <c r="CJ57" s="308">
        <v>100</v>
      </c>
    </row>
    <row r="58" spans="1:88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  <c r="BS58" s="43">
        <v>100</v>
      </c>
      <c r="BT58" s="43">
        <v>100</v>
      </c>
      <c r="BU58" s="43">
        <v>100</v>
      </c>
      <c r="BV58" s="43">
        <v>100</v>
      </c>
      <c r="BW58" s="43">
        <v>100</v>
      </c>
      <c r="BX58" s="43">
        <v>100</v>
      </c>
      <c r="BY58" s="43">
        <v>100</v>
      </c>
      <c r="BZ58" s="43">
        <v>100</v>
      </c>
      <c r="CA58" s="43">
        <v>100</v>
      </c>
      <c r="CB58" s="43">
        <v>100</v>
      </c>
      <c r="CC58" s="43">
        <v>100</v>
      </c>
      <c r="CD58" s="43">
        <v>100</v>
      </c>
      <c r="CE58" s="272">
        <v>100</v>
      </c>
      <c r="CF58" s="272">
        <v>100</v>
      </c>
      <c r="CG58" s="272">
        <v>100</v>
      </c>
      <c r="CH58" s="303">
        <v>100</v>
      </c>
      <c r="CI58" s="303">
        <v>100</v>
      </c>
      <c r="CJ58" s="303">
        <v>100</v>
      </c>
    </row>
    <row r="59" spans="1:88" s="30" customFormat="1" ht="24">
      <c r="A59" s="30">
        <v>5</v>
      </c>
      <c r="B59" s="31" t="s">
        <v>83</v>
      </c>
      <c r="C59" s="32" t="s">
        <v>89</v>
      </c>
      <c r="D59" s="129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30">
        <v>91.46089320229514</v>
      </c>
      <c r="BE59" s="130">
        <v>91.25562078492841</v>
      </c>
      <c r="BF59" s="130">
        <v>91.76374543261457</v>
      </c>
      <c r="BG59" s="130">
        <v>91.46089320229514</v>
      </c>
      <c r="BH59" s="130">
        <v>91.25562078492841</v>
      </c>
      <c r="BI59" s="130">
        <v>91.76374543261457</v>
      </c>
      <c r="BJ59" s="130">
        <v>91.76374543261457</v>
      </c>
      <c r="BK59" s="130">
        <v>91.76374543261457</v>
      </c>
      <c r="BL59" s="130">
        <v>91.76374543261457</v>
      </c>
      <c r="BM59" s="130">
        <v>91.76374543261457</v>
      </c>
      <c r="BN59" s="130">
        <v>91.76374543261457</v>
      </c>
      <c r="BO59" s="130">
        <v>91.76374543261457</v>
      </c>
      <c r="BP59" s="130">
        <v>91.75052520764704</v>
      </c>
      <c r="BQ59" s="130">
        <v>91.76374543261454</v>
      </c>
      <c r="BR59" s="130">
        <v>91.76374543261457</v>
      </c>
      <c r="BS59" s="130">
        <v>91.75052520764704</v>
      </c>
      <c r="BT59" s="130">
        <v>91.76374543261454</v>
      </c>
      <c r="BU59" s="130">
        <v>91.76374543261457</v>
      </c>
      <c r="BV59" s="130">
        <v>91.75052520764704</v>
      </c>
      <c r="BW59" s="130">
        <v>91.76374543261454</v>
      </c>
      <c r="BX59" s="130">
        <v>91.76374543261457</v>
      </c>
      <c r="BY59" s="130">
        <v>96.9970264168475</v>
      </c>
      <c r="BZ59" s="130">
        <v>97.01100260398658</v>
      </c>
      <c r="CA59" s="130">
        <v>97.01100260398661</v>
      </c>
      <c r="CB59" s="130">
        <v>96.99702641684749</v>
      </c>
      <c r="CC59" s="130">
        <v>97.01100260398658</v>
      </c>
      <c r="CD59" s="130">
        <v>97.01100260398661</v>
      </c>
      <c r="CE59" s="277">
        <v>96.99702641684749</v>
      </c>
      <c r="CF59" s="277">
        <v>97.01100260398658</v>
      </c>
      <c r="CG59" s="277">
        <v>97.01100260398661</v>
      </c>
      <c r="CH59" s="308">
        <v>97.01081393940943</v>
      </c>
      <c r="CI59" s="308">
        <v>97.01081393940943</v>
      </c>
      <c r="CJ59" s="308">
        <v>97.01081393940943</v>
      </c>
    </row>
    <row r="60" spans="1:88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  <c r="BS60" s="43">
        <v>91.75052520764704</v>
      </c>
      <c r="BT60" s="43">
        <v>91.76374543261454</v>
      </c>
      <c r="BU60" s="43">
        <v>91.76374543261457</v>
      </c>
      <c r="BV60" s="43">
        <v>91.75052520764704</v>
      </c>
      <c r="BW60" s="43">
        <v>91.76374543261454</v>
      </c>
      <c r="BX60" s="43">
        <v>91.76374543261457</v>
      </c>
      <c r="BY60" s="43">
        <v>96.9970264168475</v>
      </c>
      <c r="BZ60" s="43">
        <v>97.01100260398658</v>
      </c>
      <c r="CA60" s="43">
        <v>97.01100260398661</v>
      </c>
      <c r="CB60" s="43">
        <v>96.99702641684749</v>
      </c>
      <c r="CC60" s="43">
        <v>97.01100260398658</v>
      </c>
      <c r="CD60" s="43">
        <v>97.01100260398661</v>
      </c>
      <c r="CE60" s="272">
        <v>96.99702641684749</v>
      </c>
      <c r="CF60" s="272">
        <v>97.01100260398658</v>
      </c>
      <c r="CG60" s="272">
        <v>97.01100260398661</v>
      </c>
      <c r="CH60" s="303">
        <v>97.01081393940943</v>
      </c>
      <c r="CI60" s="303">
        <v>97.01081393940943</v>
      </c>
      <c r="CJ60" s="303">
        <v>97.01081393940943</v>
      </c>
    </row>
    <row r="61" spans="1:88" s="23" customFormat="1" ht="24">
      <c r="A61" s="23">
        <v>4</v>
      </c>
      <c r="B61" s="24" t="s">
        <v>8</v>
      </c>
      <c r="C61" s="25" t="s">
        <v>92</v>
      </c>
      <c r="D61" s="127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8">
        <v>104.34809969177732</v>
      </c>
      <c r="BE61" s="128">
        <v>104.34809969177732</v>
      </c>
      <c r="BF61" s="128">
        <v>104.28778937351098</v>
      </c>
      <c r="BG61" s="128">
        <v>104.30860447969769</v>
      </c>
      <c r="BH61" s="128">
        <v>104.28541888334226</v>
      </c>
      <c r="BI61" s="128">
        <v>104.28689408553579</v>
      </c>
      <c r="BJ61" s="128">
        <v>105.75487573741403</v>
      </c>
      <c r="BK61" s="128">
        <v>97.59712519756786</v>
      </c>
      <c r="BL61" s="128">
        <v>97.58227234075984</v>
      </c>
      <c r="BM61" s="128">
        <v>100.63296316684867</v>
      </c>
      <c r="BN61" s="128">
        <v>100.61961405098312</v>
      </c>
      <c r="BO61" s="128">
        <v>100.70757753614139</v>
      </c>
      <c r="BP61" s="128">
        <v>100.74964746554285</v>
      </c>
      <c r="BQ61" s="128">
        <v>100.75364076842858</v>
      </c>
      <c r="BR61" s="128">
        <v>100.77181144648955</v>
      </c>
      <c r="BS61" s="128">
        <v>101.47171463226007</v>
      </c>
      <c r="BT61" s="128">
        <v>101.47573655492732</v>
      </c>
      <c r="BU61" s="128">
        <v>101.49403746123585</v>
      </c>
      <c r="BV61" s="128">
        <v>101.47144446559639</v>
      </c>
      <c r="BW61" s="128">
        <v>101.47551505997345</v>
      </c>
      <c r="BX61" s="128">
        <v>101.49403746123585</v>
      </c>
      <c r="BY61" s="128">
        <v>110.02580701617373</v>
      </c>
      <c r="BZ61" s="128">
        <v>110.25103755988735</v>
      </c>
      <c r="CA61" s="128">
        <v>110.33447660664865</v>
      </c>
      <c r="CB61" s="128">
        <v>109.99663945927259</v>
      </c>
      <c r="CC61" s="128">
        <v>109.9966394592726</v>
      </c>
      <c r="CD61" s="128">
        <v>109.9966394592726</v>
      </c>
      <c r="CE61" s="276">
        <v>109.9966394592726</v>
      </c>
      <c r="CF61" s="276">
        <v>109.9966394592726</v>
      </c>
      <c r="CG61" s="276">
        <v>109.9966394592726</v>
      </c>
      <c r="CH61" s="307">
        <v>109.9966394592726</v>
      </c>
      <c r="CI61" s="307">
        <v>109.9966394592726</v>
      </c>
      <c r="CJ61" s="307">
        <v>109.9966394592726</v>
      </c>
    </row>
    <row r="62" spans="1:88" s="30" customFormat="1" ht="24">
      <c r="A62" s="30">
        <v>5</v>
      </c>
      <c r="B62" s="31" t="s">
        <v>92</v>
      </c>
      <c r="C62" s="32" t="s">
        <v>94</v>
      </c>
      <c r="D62" s="129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30">
        <v>104.34809969177732</v>
      </c>
      <c r="BE62" s="130">
        <v>104.34809969177732</v>
      </c>
      <c r="BF62" s="130">
        <v>104.28778937351098</v>
      </c>
      <c r="BG62" s="130">
        <v>104.30860447969769</v>
      </c>
      <c r="BH62" s="130">
        <v>104.28541888334226</v>
      </c>
      <c r="BI62" s="130">
        <v>104.28689408553579</v>
      </c>
      <c r="BJ62" s="130">
        <v>105.75487573741403</v>
      </c>
      <c r="BK62" s="130">
        <v>97.59712519756786</v>
      </c>
      <c r="BL62" s="130">
        <v>97.58227234075984</v>
      </c>
      <c r="BM62" s="130">
        <v>100.63296316684867</v>
      </c>
      <c r="BN62" s="130">
        <v>100.61961405098312</v>
      </c>
      <c r="BO62" s="130">
        <v>100.70757753614139</v>
      </c>
      <c r="BP62" s="130">
        <v>100.74964746554285</v>
      </c>
      <c r="BQ62" s="130">
        <v>100.75364076842858</v>
      </c>
      <c r="BR62" s="130">
        <v>100.77181144648955</v>
      </c>
      <c r="BS62" s="130">
        <v>101.47171463226007</v>
      </c>
      <c r="BT62" s="130">
        <v>101.47573655492732</v>
      </c>
      <c r="BU62" s="130">
        <v>101.49403746123585</v>
      </c>
      <c r="BV62" s="130">
        <v>101.47144446559639</v>
      </c>
      <c r="BW62" s="130">
        <v>101.47551505997345</v>
      </c>
      <c r="BX62" s="130">
        <v>101.49403746123585</v>
      </c>
      <c r="BY62" s="130">
        <v>110.02580701617373</v>
      </c>
      <c r="BZ62" s="130">
        <v>110.25103755988735</v>
      </c>
      <c r="CA62" s="130">
        <v>110.33447660664865</v>
      </c>
      <c r="CB62" s="130">
        <v>109.99663945927259</v>
      </c>
      <c r="CC62" s="130">
        <v>109.9966394592726</v>
      </c>
      <c r="CD62" s="130">
        <v>109.9966394592726</v>
      </c>
      <c r="CE62" s="277">
        <v>109.9966394592726</v>
      </c>
      <c r="CF62" s="277">
        <v>109.9966394592726</v>
      </c>
      <c r="CG62" s="277">
        <v>109.9966394592726</v>
      </c>
      <c r="CH62" s="308">
        <v>109.9966394592726</v>
      </c>
      <c r="CI62" s="308">
        <v>109.9966394592726</v>
      </c>
      <c r="CJ62" s="308">
        <v>109.9966394592726</v>
      </c>
    </row>
    <row r="63" spans="1:88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  <c r="BS63" s="43">
        <v>101.47171463226007</v>
      </c>
      <c r="BT63" s="43">
        <v>101.47573655492732</v>
      </c>
      <c r="BU63" s="43">
        <v>101.49403746123585</v>
      </c>
      <c r="BV63" s="43">
        <v>101.47144446559639</v>
      </c>
      <c r="BW63" s="43">
        <v>101.47551505997345</v>
      </c>
      <c r="BX63" s="43">
        <v>101.49403746123585</v>
      </c>
      <c r="BY63" s="43">
        <v>110.02580701617373</v>
      </c>
      <c r="BZ63" s="43">
        <v>110.25103755988735</v>
      </c>
      <c r="CA63" s="43">
        <v>110.33447660664865</v>
      </c>
      <c r="CB63" s="43">
        <v>109.99663945927259</v>
      </c>
      <c r="CC63" s="43">
        <v>109.9966394592726</v>
      </c>
      <c r="CD63" s="43">
        <v>109.9966394592726</v>
      </c>
      <c r="CE63" s="272">
        <v>109.9966394592726</v>
      </c>
      <c r="CF63" s="272">
        <v>109.9966394592726</v>
      </c>
      <c r="CG63" s="272">
        <v>109.9966394592726</v>
      </c>
      <c r="CH63" s="303">
        <v>109.9966394592726</v>
      </c>
      <c r="CI63" s="303">
        <v>109.9966394592726</v>
      </c>
      <c r="CJ63" s="303">
        <v>109.9966394592726</v>
      </c>
    </row>
    <row r="64" spans="1:88" s="23" customFormat="1" ht="36">
      <c r="A64" s="23">
        <v>4</v>
      </c>
      <c r="B64" s="24" t="s">
        <v>8</v>
      </c>
      <c r="C64" s="25" t="s">
        <v>97</v>
      </c>
      <c r="D64" s="127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8">
        <v>105.30894829157158</v>
      </c>
      <c r="BE64" s="128">
        <v>105.02624981845689</v>
      </c>
      <c r="BF64" s="128">
        <v>108.80065187159676</v>
      </c>
      <c r="BG64" s="128">
        <v>108.1673065238946</v>
      </c>
      <c r="BH64" s="128">
        <v>108.1397470610693</v>
      </c>
      <c r="BI64" s="128">
        <v>111.64915041649968</v>
      </c>
      <c r="BJ64" s="128">
        <v>113.04236446084414</v>
      </c>
      <c r="BK64" s="128">
        <v>112.5878907489</v>
      </c>
      <c r="BL64" s="128">
        <v>110.79926277339082</v>
      </c>
      <c r="BM64" s="128">
        <v>107.79634270852416</v>
      </c>
      <c r="BN64" s="128">
        <v>107.79634270852416</v>
      </c>
      <c r="BO64" s="128">
        <v>107.79634270852416</v>
      </c>
      <c r="BP64" s="128">
        <v>108.09960705043463</v>
      </c>
      <c r="BQ64" s="128">
        <v>104.79313161208633</v>
      </c>
      <c r="BR64" s="128">
        <v>106.88532748364288</v>
      </c>
      <c r="BS64" s="128">
        <v>107.10152492861506</v>
      </c>
      <c r="BT64" s="128">
        <v>105.86706279981522</v>
      </c>
      <c r="BU64" s="128">
        <v>107.93304308893792</v>
      </c>
      <c r="BV64" s="128">
        <v>108.91603491022867</v>
      </c>
      <c r="BW64" s="128">
        <v>108.22503862128765</v>
      </c>
      <c r="BX64" s="128">
        <v>109.51794368777936</v>
      </c>
      <c r="BY64" s="128">
        <v>110.7788671254797</v>
      </c>
      <c r="BZ64" s="128">
        <v>108.16388959876294</v>
      </c>
      <c r="CA64" s="128">
        <v>109.91773290719276</v>
      </c>
      <c r="CB64" s="128">
        <v>107.73689656989515</v>
      </c>
      <c r="CC64" s="128">
        <v>106.28345240724018</v>
      </c>
      <c r="CD64" s="128">
        <v>112.94083667660826</v>
      </c>
      <c r="CE64" s="276">
        <v>105.54044054088703</v>
      </c>
      <c r="CF64" s="276">
        <v>106.44948228175065</v>
      </c>
      <c r="CG64" s="276">
        <v>114.22158847559987</v>
      </c>
      <c r="CH64" s="307">
        <v>115.12365951192152</v>
      </c>
      <c r="CI64" s="307">
        <v>115.12365951192149</v>
      </c>
      <c r="CJ64" s="307">
        <v>115.12365951192149</v>
      </c>
    </row>
    <row r="65" spans="1:88" s="30" customFormat="1" ht="36.75">
      <c r="A65" s="30">
        <v>5</v>
      </c>
      <c r="B65" s="31" t="s">
        <v>97</v>
      </c>
      <c r="C65" s="32" t="s">
        <v>99</v>
      </c>
      <c r="D65" s="129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30">
        <v>105.30894829157158</v>
      </c>
      <c r="BE65" s="130">
        <v>105.02624981845689</v>
      </c>
      <c r="BF65" s="130">
        <v>108.80065187159676</v>
      </c>
      <c r="BG65" s="130">
        <v>108.1673065238946</v>
      </c>
      <c r="BH65" s="130">
        <v>108.1397470610693</v>
      </c>
      <c r="BI65" s="130">
        <v>111.64915041649968</v>
      </c>
      <c r="BJ65" s="130">
        <v>113.04236446084414</v>
      </c>
      <c r="BK65" s="130">
        <v>112.5878907489</v>
      </c>
      <c r="BL65" s="130">
        <v>110.79926277339082</v>
      </c>
      <c r="BM65" s="130">
        <v>107.79634270852416</v>
      </c>
      <c r="BN65" s="130">
        <v>107.79634270852416</v>
      </c>
      <c r="BO65" s="130">
        <v>107.79634270852416</v>
      </c>
      <c r="BP65" s="130">
        <v>108.09960705043463</v>
      </c>
      <c r="BQ65" s="130">
        <v>104.79313161208633</v>
      </c>
      <c r="BR65" s="130">
        <v>106.88532748364288</v>
      </c>
      <c r="BS65" s="130">
        <v>107.10152492861506</v>
      </c>
      <c r="BT65" s="130">
        <v>105.86706279981522</v>
      </c>
      <c r="BU65" s="130">
        <v>107.93304308893792</v>
      </c>
      <c r="BV65" s="130">
        <v>108.91603491022867</v>
      </c>
      <c r="BW65" s="130">
        <v>108.22503862128765</v>
      </c>
      <c r="BX65" s="130">
        <v>109.51794368777936</v>
      </c>
      <c r="BY65" s="130">
        <v>110.7788671254797</v>
      </c>
      <c r="BZ65" s="130">
        <v>108.16388959876294</v>
      </c>
      <c r="CA65" s="130">
        <v>109.91773290719276</v>
      </c>
      <c r="CB65" s="130">
        <v>107.73689656989515</v>
      </c>
      <c r="CC65" s="130">
        <v>106.28345240724018</v>
      </c>
      <c r="CD65" s="130">
        <v>112.94083667660826</v>
      </c>
      <c r="CE65" s="277">
        <v>105.54044054088703</v>
      </c>
      <c r="CF65" s="277">
        <v>106.44948228175065</v>
      </c>
      <c r="CG65" s="277">
        <v>114.22158847559987</v>
      </c>
      <c r="CH65" s="308">
        <v>115.12365951192152</v>
      </c>
      <c r="CI65" s="308">
        <v>115.12365951192149</v>
      </c>
      <c r="CJ65" s="308">
        <v>115.12365951192149</v>
      </c>
    </row>
    <row r="66" spans="1:88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  <c r="BS66" s="43">
        <v>107.10152492861506</v>
      </c>
      <c r="BT66" s="43">
        <v>105.86706279981522</v>
      </c>
      <c r="BU66" s="43">
        <v>107.93304308893792</v>
      </c>
      <c r="BV66" s="43">
        <v>108.91603491022867</v>
      </c>
      <c r="BW66" s="43">
        <v>108.22503862128765</v>
      </c>
      <c r="BX66" s="43">
        <v>109.51794368777936</v>
      </c>
      <c r="BY66" s="43">
        <v>110.7788671254797</v>
      </c>
      <c r="BZ66" s="43">
        <v>108.16388959876294</v>
      </c>
      <c r="CA66" s="43">
        <v>109.91773290719276</v>
      </c>
      <c r="CB66" s="43">
        <v>107.73689656989515</v>
      </c>
      <c r="CC66" s="43">
        <v>106.28345240724018</v>
      </c>
      <c r="CD66" s="43">
        <v>112.94083667660826</v>
      </c>
      <c r="CE66" s="272">
        <v>105.54044054088703</v>
      </c>
      <c r="CF66" s="272">
        <v>106.44948228175065</v>
      </c>
      <c r="CG66" s="272">
        <v>114.22158847559987</v>
      </c>
      <c r="CH66" s="303">
        <v>115.12365951192152</v>
      </c>
      <c r="CI66" s="303">
        <v>115.12365951192149</v>
      </c>
      <c r="CJ66" s="303">
        <v>115.12365951192149</v>
      </c>
    </row>
    <row r="67" spans="1:88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8">
        <v>102.63157894736842</v>
      </c>
      <c r="BE67" s="128">
        <v>102.63157894736842</v>
      </c>
      <c r="BF67" s="128">
        <v>102.63157894736842</v>
      </c>
      <c r="BG67" s="128">
        <v>102.63157894736842</v>
      </c>
      <c r="BH67" s="128">
        <v>102.63157894736842</v>
      </c>
      <c r="BI67" s="128">
        <v>102.63157894736842</v>
      </c>
      <c r="BJ67" s="128">
        <v>102.63157894736842</v>
      </c>
      <c r="BK67" s="128">
        <v>102.63157894736842</v>
      </c>
      <c r="BL67" s="128">
        <v>102.63157894736842</v>
      </c>
      <c r="BM67" s="128">
        <v>102.63157894736842</v>
      </c>
      <c r="BN67" s="128">
        <v>102.63157894736842</v>
      </c>
      <c r="BO67" s="128">
        <v>102.63157894736842</v>
      </c>
      <c r="BP67" s="128">
        <v>102.63157894736842</v>
      </c>
      <c r="BQ67" s="128">
        <v>102.63157894736842</v>
      </c>
      <c r="BR67" s="128">
        <v>102.63157894736842</v>
      </c>
      <c r="BS67" s="128">
        <v>131.5789473684211</v>
      </c>
      <c r="BT67" s="128">
        <v>131.57894736842107</v>
      </c>
      <c r="BU67" s="128">
        <v>131.57894736842107</v>
      </c>
      <c r="BV67" s="128">
        <v>142.10526315789477</v>
      </c>
      <c r="BW67" s="128">
        <v>142.10526315789474</v>
      </c>
      <c r="BX67" s="128">
        <v>142.10526315789474</v>
      </c>
      <c r="BY67" s="128">
        <v>142.10526315789474</v>
      </c>
      <c r="BZ67" s="128">
        <v>142.10526315789474</v>
      </c>
      <c r="CA67" s="128">
        <v>142.10526315789474</v>
      </c>
      <c r="CB67" s="128">
        <v>142.10526315789474</v>
      </c>
      <c r="CC67" s="128">
        <v>142.10526315789474</v>
      </c>
      <c r="CD67" s="128">
        <v>142.10526315789474</v>
      </c>
      <c r="CE67" s="276">
        <v>142.10526315789474</v>
      </c>
      <c r="CF67" s="276">
        <v>142.10526315789474</v>
      </c>
      <c r="CG67" s="276">
        <v>142.10526315789474</v>
      </c>
      <c r="CH67" s="307">
        <v>142.10526315789474</v>
      </c>
      <c r="CI67" s="307">
        <v>142.10526315789474</v>
      </c>
      <c r="CJ67" s="307">
        <v>142.10526315789474</v>
      </c>
    </row>
    <row r="68" spans="1:88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30">
        <v>102.63157894736842</v>
      </c>
      <c r="BE68" s="130">
        <v>102.63157894736842</v>
      </c>
      <c r="BF68" s="130">
        <v>102.63157894736842</v>
      </c>
      <c r="BG68" s="130">
        <v>102.63157894736842</v>
      </c>
      <c r="BH68" s="130">
        <v>102.63157894736842</v>
      </c>
      <c r="BI68" s="130">
        <v>102.63157894736842</v>
      </c>
      <c r="BJ68" s="130">
        <v>102.63157894736842</v>
      </c>
      <c r="BK68" s="130">
        <v>102.63157894736842</v>
      </c>
      <c r="BL68" s="130">
        <v>102.63157894736842</v>
      </c>
      <c r="BM68" s="130">
        <v>102.63157894736842</v>
      </c>
      <c r="BN68" s="130">
        <v>102.63157894736842</v>
      </c>
      <c r="BO68" s="130">
        <v>102.63157894736842</v>
      </c>
      <c r="BP68" s="130">
        <v>102.63157894736842</v>
      </c>
      <c r="BQ68" s="130">
        <v>102.63157894736842</v>
      </c>
      <c r="BR68" s="130">
        <v>102.63157894736842</v>
      </c>
      <c r="BS68" s="130">
        <v>131.5789473684211</v>
      </c>
      <c r="BT68" s="130">
        <v>131.57894736842107</v>
      </c>
      <c r="BU68" s="130">
        <v>131.57894736842107</v>
      </c>
      <c r="BV68" s="130">
        <v>142.10526315789477</v>
      </c>
      <c r="BW68" s="130">
        <v>142.10526315789474</v>
      </c>
      <c r="BX68" s="130">
        <v>142.10526315789474</v>
      </c>
      <c r="BY68" s="130">
        <v>142.10526315789474</v>
      </c>
      <c r="BZ68" s="130">
        <v>142.10526315789474</v>
      </c>
      <c r="CA68" s="130">
        <v>142.10526315789474</v>
      </c>
      <c r="CB68" s="130">
        <v>142.10526315789474</v>
      </c>
      <c r="CC68" s="130">
        <v>142.10526315789474</v>
      </c>
      <c r="CD68" s="130">
        <v>142.10526315789474</v>
      </c>
      <c r="CE68" s="277">
        <v>142.10526315789474</v>
      </c>
      <c r="CF68" s="277">
        <v>142.10526315789474</v>
      </c>
      <c r="CG68" s="277">
        <v>142.10526315789474</v>
      </c>
      <c r="CH68" s="308">
        <v>142.10526315789474</v>
      </c>
      <c r="CI68" s="308">
        <v>142.10526315789474</v>
      </c>
      <c r="CJ68" s="308">
        <v>142.10526315789474</v>
      </c>
    </row>
    <row r="69" spans="1:88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  <c r="BS69" s="43">
        <v>131.5789473684211</v>
      </c>
      <c r="BT69" s="43">
        <v>131.57894736842107</v>
      </c>
      <c r="BU69" s="43">
        <v>131.57894736842107</v>
      </c>
      <c r="BV69" s="43">
        <v>142.10526315789477</v>
      </c>
      <c r="BW69" s="43">
        <v>142.10526315789474</v>
      </c>
      <c r="BX69" s="43">
        <v>142.10526315789474</v>
      </c>
      <c r="BY69" s="43">
        <v>142.10526315789474</v>
      </c>
      <c r="BZ69" s="43">
        <v>142.10526315789474</v>
      </c>
      <c r="CA69" s="43">
        <v>142.10526315789474</v>
      </c>
      <c r="CB69" s="43">
        <v>142.10526315789474</v>
      </c>
      <c r="CC69" s="43">
        <v>142.10526315789474</v>
      </c>
      <c r="CD69" s="43">
        <v>142.10526315789474</v>
      </c>
      <c r="CE69" s="272">
        <v>142.10526315789474</v>
      </c>
      <c r="CF69" s="272">
        <v>142.10526315789474</v>
      </c>
      <c r="CG69" s="272">
        <v>142.10526315789474</v>
      </c>
      <c r="CH69" s="303">
        <v>142.10526315789474</v>
      </c>
      <c r="CI69" s="303">
        <v>142.10526315789474</v>
      </c>
      <c r="CJ69" s="303">
        <v>142.10526315789474</v>
      </c>
    </row>
    <row r="70" spans="1:88" s="23" customFormat="1" ht="15">
      <c r="A70" s="23">
        <v>4</v>
      </c>
      <c r="B70" s="24" t="s">
        <v>8</v>
      </c>
      <c r="C70" s="25" t="s">
        <v>106</v>
      </c>
      <c r="D70" s="127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8">
        <v>109.0371313319433</v>
      </c>
      <c r="BE70" s="128">
        <v>109.0371313319433</v>
      </c>
      <c r="BF70" s="128">
        <v>109.0371313319433</v>
      </c>
      <c r="BG70" s="128">
        <v>109.10785411731393</v>
      </c>
      <c r="BH70" s="128">
        <v>109.10785411731393</v>
      </c>
      <c r="BI70" s="128">
        <v>109.10785411731393</v>
      </c>
      <c r="BJ70" s="128">
        <v>108.91162384656545</v>
      </c>
      <c r="BK70" s="128">
        <v>108.91162384656545</v>
      </c>
      <c r="BL70" s="128">
        <v>108.91162384656545</v>
      </c>
      <c r="BM70" s="128">
        <v>107.6264869260751</v>
      </c>
      <c r="BN70" s="128">
        <v>107.6264869260751</v>
      </c>
      <c r="BO70" s="128">
        <v>107.6264869260751</v>
      </c>
      <c r="BP70" s="128">
        <v>108.90403479804742</v>
      </c>
      <c r="BQ70" s="128">
        <v>108.90403479804742</v>
      </c>
      <c r="BR70" s="128">
        <v>108.90403479804742</v>
      </c>
      <c r="BS70" s="128">
        <v>107.97207430154856</v>
      </c>
      <c r="BT70" s="128">
        <v>107.97207430154856</v>
      </c>
      <c r="BU70" s="128">
        <v>107.97207430154856</v>
      </c>
      <c r="BV70" s="128">
        <v>111.8024288790353</v>
      </c>
      <c r="BW70" s="128">
        <v>111.8024288790353</v>
      </c>
      <c r="BX70" s="128">
        <v>111.8024288790353</v>
      </c>
      <c r="BY70" s="128">
        <v>112.57979303301342</v>
      </c>
      <c r="BZ70" s="128">
        <v>112.57979303301344</v>
      </c>
      <c r="CA70" s="128">
        <v>112.57979303301344</v>
      </c>
      <c r="CB70" s="128">
        <v>112.19499884474844</v>
      </c>
      <c r="CC70" s="128">
        <v>112.19499884474844</v>
      </c>
      <c r="CD70" s="128">
        <v>112.19499884474844</v>
      </c>
      <c r="CE70" s="276">
        <v>112.60596775654057</v>
      </c>
      <c r="CF70" s="276">
        <v>112.60596775654057</v>
      </c>
      <c r="CG70" s="276">
        <v>112.60596775654057</v>
      </c>
      <c r="CH70" s="307">
        <v>114.1349820976437</v>
      </c>
      <c r="CI70" s="307">
        <v>114.1349820976437</v>
      </c>
      <c r="CJ70" s="307">
        <v>114.1349820976437</v>
      </c>
    </row>
    <row r="71" spans="1:88" s="30" customFormat="1" ht="15">
      <c r="A71" s="30">
        <v>5</v>
      </c>
      <c r="B71" s="31" t="s">
        <v>106</v>
      </c>
      <c r="C71" s="32" t="s">
        <v>108</v>
      </c>
      <c r="D71" s="129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30">
        <v>109.0371313319433</v>
      </c>
      <c r="BE71" s="130">
        <v>109.0371313319433</v>
      </c>
      <c r="BF71" s="130">
        <v>109.0371313319433</v>
      </c>
      <c r="BG71" s="130">
        <v>109.10785411731393</v>
      </c>
      <c r="BH71" s="130">
        <v>109.10785411731393</v>
      </c>
      <c r="BI71" s="130">
        <v>109.10785411731393</v>
      </c>
      <c r="BJ71" s="130">
        <v>108.91162384656545</v>
      </c>
      <c r="BK71" s="130">
        <v>108.91162384656545</v>
      </c>
      <c r="BL71" s="130">
        <v>108.91162384656545</v>
      </c>
      <c r="BM71" s="130">
        <v>107.6264869260751</v>
      </c>
      <c r="BN71" s="130">
        <v>107.6264869260751</v>
      </c>
      <c r="BO71" s="130">
        <v>107.6264869260751</v>
      </c>
      <c r="BP71" s="130">
        <v>108.90403479804742</v>
      </c>
      <c r="BQ71" s="130">
        <v>108.90403479804742</v>
      </c>
      <c r="BR71" s="130">
        <v>108.90403479804742</v>
      </c>
      <c r="BS71" s="130">
        <v>107.97207430154856</v>
      </c>
      <c r="BT71" s="130">
        <v>107.97207430154856</v>
      </c>
      <c r="BU71" s="130">
        <v>107.97207430154856</v>
      </c>
      <c r="BV71" s="130">
        <v>111.8024288790353</v>
      </c>
      <c r="BW71" s="130">
        <v>111.8024288790353</v>
      </c>
      <c r="BX71" s="130">
        <v>111.8024288790353</v>
      </c>
      <c r="BY71" s="130">
        <v>112.57979303301342</v>
      </c>
      <c r="BZ71" s="130">
        <v>112.57979303301344</v>
      </c>
      <c r="CA71" s="130">
        <v>112.57979303301344</v>
      </c>
      <c r="CB71" s="130">
        <v>112.19499884474844</v>
      </c>
      <c r="CC71" s="130">
        <v>112.19499884474844</v>
      </c>
      <c r="CD71" s="130">
        <v>112.19499884474844</v>
      </c>
      <c r="CE71" s="277">
        <v>112.60596775654057</v>
      </c>
      <c r="CF71" s="277">
        <v>112.60596775654057</v>
      </c>
      <c r="CG71" s="277">
        <v>112.60596775654057</v>
      </c>
      <c r="CH71" s="308">
        <v>114.1349820976437</v>
      </c>
      <c r="CI71" s="308">
        <v>114.1349820976437</v>
      </c>
      <c r="CJ71" s="308">
        <v>114.1349820976437</v>
      </c>
    </row>
    <row r="72" spans="1:88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  <c r="BS72" s="43">
        <v>107.97207430154856</v>
      </c>
      <c r="BT72" s="43">
        <v>107.97207430154856</v>
      </c>
      <c r="BU72" s="43">
        <v>107.97207430154856</v>
      </c>
      <c r="BV72" s="43">
        <v>111.8024288790353</v>
      </c>
      <c r="BW72" s="43">
        <v>111.8024288790353</v>
      </c>
      <c r="BX72" s="43">
        <v>111.8024288790353</v>
      </c>
      <c r="BY72" s="43">
        <v>112.57979303301342</v>
      </c>
      <c r="BZ72" s="43">
        <v>112.57979303301344</v>
      </c>
      <c r="CA72" s="43">
        <v>112.57979303301344</v>
      </c>
      <c r="CB72" s="43">
        <v>112.19499884474844</v>
      </c>
      <c r="CC72" s="43">
        <v>112.19499884474844</v>
      </c>
      <c r="CD72" s="43">
        <v>112.19499884474844</v>
      </c>
      <c r="CE72" s="272">
        <v>112.60596775654057</v>
      </c>
      <c r="CF72" s="272">
        <v>112.60596775654057</v>
      </c>
      <c r="CG72" s="272">
        <v>112.60596775654057</v>
      </c>
      <c r="CH72" s="303">
        <v>114.1349820976437</v>
      </c>
      <c r="CI72" s="303">
        <v>114.1349820976437</v>
      </c>
      <c r="CJ72" s="303">
        <v>114.1349820976437</v>
      </c>
    </row>
    <row r="73" spans="1:88" s="16" customFormat="1" ht="24.75">
      <c r="A73" s="16">
        <v>2</v>
      </c>
      <c r="B73" s="17" t="s">
        <v>6</v>
      </c>
      <c r="C73" s="18" t="s">
        <v>110</v>
      </c>
      <c r="D73" s="125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6">
        <v>119.79272749586212</v>
      </c>
      <c r="BE73" s="126">
        <v>119.79272749586212</v>
      </c>
      <c r="BF73" s="126">
        <v>119.79272749586212</v>
      </c>
      <c r="BG73" s="126">
        <v>119.79272749586212</v>
      </c>
      <c r="BH73" s="126">
        <v>119.79272749586212</v>
      </c>
      <c r="BI73" s="126">
        <v>119.79272749586212</v>
      </c>
      <c r="BJ73" s="126">
        <v>119.79272749586212</v>
      </c>
      <c r="BK73" s="126">
        <v>119.79272749586212</v>
      </c>
      <c r="BL73" s="126">
        <v>143.07082294339548</v>
      </c>
      <c r="BM73" s="126">
        <v>143.0708229433955</v>
      </c>
      <c r="BN73" s="126">
        <v>143.0708229433955</v>
      </c>
      <c r="BO73" s="126">
        <v>143.0708229433955</v>
      </c>
      <c r="BP73" s="126">
        <v>143.0708229433955</v>
      </c>
      <c r="BQ73" s="126">
        <v>143.0708229433955</v>
      </c>
      <c r="BR73" s="126">
        <v>143.0708229433955</v>
      </c>
      <c r="BS73" s="126">
        <v>143.0708229433955</v>
      </c>
      <c r="BT73" s="126">
        <v>143.0708229433955</v>
      </c>
      <c r="BU73" s="126">
        <v>143.0708229433955</v>
      </c>
      <c r="BV73" s="126">
        <v>143.0708229433955</v>
      </c>
      <c r="BW73" s="126">
        <v>143.0708229433955</v>
      </c>
      <c r="BX73" s="126">
        <v>143.0708229433955</v>
      </c>
      <c r="BY73" s="126">
        <v>143.0708229433955</v>
      </c>
      <c r="BZ73" s="126">
        <v>143.0708229433955</v>
      </c>
      <c r="CA73" s="126">
        <v>143.0708229433955</v>
      </c>
      <c r="CB73" s="126">
        <v>119.7435413073463</v>
      </c>
      <c r="CC73" s="126">
        <v>119.7435413073463</v>
      </c>
      <c r="CD73" s="126">
        <v>119.7435413073463</v>
      </c>
      <c r="CE73" s="275">
        <v>119.7435413073463</v>
      </c>
      <c r="CF73" s="275">
        <v>119.7435413073463</v>
      </c>
      <c r="CG73" s="275">
        <v>119.7435413073463</v>
      </c>
      <c r="CH73" s="306">
        <v>119.7435413073463</v>
      </c>
      <c r="CI73" s="306">
        <v>119.7435413073463</v>
      </c>
      <c r="CJ73" s="306">
        <v>119.7435413073463</v>
      </c>
    </row>
    <row r="74" spans="1:88" s="23" customFormat="1" ht="24.75">
      <c r="A74" s="23">
        <v>4</v>
      </c>
      <c r="B74" s="24" t="s">
        <v>110</v>
      </c>
      <c r="C74" s="25" t="s">
        <v>112</v>
      </c>
      <c r="D74" s="127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8">
        <v>119.79272749586212</v>
      </c>
      <c r="BE74" s="128">
        <v>119.79272749586212</v>
      </c>
      <c r="BF74" s="128">
        <v>119.79272749586212</v>
      </c>
      <c r="BG74" s="128">
        <v>119.79272749586212</v>
      </c>
      <c r="BH74" s="128">
        <v>119.79272749586212</v>
      </c>
      <c r="BI74" s="128">
        <v>119.79272749586212</v>
      </c>
      <c r="BJ74" s="128">
        <v>119.79272749586212</v>
      </c>
      <c r="BK74" s="128">
        <v>119.79272749586212</v>
      </c>
      <c r="BL74" s="128">
        <v>143.07082294339548</v>
      </c>
      <c r="BM74" s="128">
        <v>143.0708229433955</v>
      </c>
      <c r="BN74" s="128">
        <v>143.0708229433955</v>
      </c>
      <c r="BO74" s="128">
        <v>143.0708229433955</v>
      </c>
      <c r="BP74" s="128">
        <v>143.0708229433955</v>
      </c>
      <c r="BQ74" s="128">
        <v>143.0708229433955</v>
      </c>
      <c r="BR74" s="128">
        <v>143.0708229433955</v>
      </c>
      <c r="BS74" s="128">
        <v>143.0708229433955</v>
      </c>
      <c r="BT74" s="128">
        <v>143.0708229433955</v>
      </c>
      <c r="BU74" s="128">
        <v>143.0708229433955</v>
      </c>
      <c r="BV74" s="128">
        <v>143.0708229433955</v>
      </c>
      <c r="BW74" s="128">
        <v>143.0708229433955</v>
      </c>
      <c r="BX74" s="128">
        <v>143.0708229433955</v>
      </c>
      <c r="BY74" s="128">
        <v>143.0708229433955</v>
      </c>
      <c r="BZ74" s="128">
        <v>143.0708229433955</v>
      </c>
      <c r="CA74" s="128">
        <v>143.0708229433955</v>
      </c>
      <c r="CB74" s="128">
        <v>119.7435413073463</v>
      </c>
      <c r="CC74" s="128">
        <v>119.7435413073463</v>
      </c>
      <c r="CD74" s="128">
        <v>119.7435413073463</v>
      </c>
      <c r="CE74" s="276">
        <v>119.7435413073463</v>
      </c>
      <c r="CF74" s="276">
        <v>119.7435413073463</v>
      </c>
      <c r="CG74" s="276">
        <v>119.7435413073463</v>
      </c>
      <c r="CH74" s="307">
        <v>119.7435413073463</v>
      </c>
      <c r="CI74" s="307">
        <v>119.7435413073463</v>
      </c>
      <c r="CJ74" s="307">
        <v>119.7435413073463</v>
      </c>
    </row>
    <row r="75" spans="1:88" s="30" customFormat="1" ht="24.75">
      <c r="A75" s="30">
        <v>5</v>
      </c>
      <c r="B75" s="31" t="s">
        <v>112</v>
      </c>
      <c r="C75" s="32" t="s">
        <v>113</v>
      </c>
      <c r="D75" s="129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30">
        <v>119.79272749586212</v>
      </c>
      <c r="BE75" s="130">
        <v>119.79272749586212</v>
      </c>
      <c r="BF75" s="130">
        <v>119.79272749586212</v>
      </c>
      <c r="BG75" s="130">
        <v>119.79272749586212</v>
      </c>
      <c r="BH75" s="130">
        <v>119.79272749586212</v>
      </c>
      <c r="BI75" s="130">
        <v>119.79272749586212</v>
      </c>
      <c r="BJ75" s="130">
        <v>119.79272749586212</v>
      </c>
      <c r="BK75" s="130">
        <v>119.79272749586212</v>
      </c>
      <c r="BL75" s="130">
        <v>143.07082294339548</v>
      </c>
      <c r="BM75" s="130">
        <v>143.0708229433955</v>
      </c>
      <c r="BN75" s="130">
        <v>143.0708229433955</v>
      </c>
      <c r="BO75" s="130">
        <v>143.0708229433955</v>
      </c>
      <c r="BP75" s="130">
        <v>143.0708229433955</v>
      </c>
      <c r="BQ75" s="130">
        <v>143.0708229433955</v>
      </c>
      <c r="BR75" s="130">
        <v>143.0708229433955</v>
      </c>
      <c r="BS75" s="130">
        <v>143.0708229433955</v>
      </c>
      <c r="BT75" s="130">
        <v>143.0708229433955</v>
      </c>
      <c r="BU75" s="130">
        <v>143.0708229433955</v>
      </c>
      <c r="BV75" s="130">
        <v>143.0708229433955</v>
      </c>
      <c r="BW75" s="130">
        <v>143.0708229433955</v>
      </c>
      <c r="BX75" s="130">
        <v>143.0708229433955</v>
      </c>
      <c r="BY75" s="130">
        <v>143.0708229433955</v>
      </c>
      <c r="BZ75" s="130">
        <v>143.0708229433955</v>
      </c>
      <c r="CA75" s="130">
        <v>143.0708229433955</v>
      </c>
      <c r="CB75" s="130">
        <v>119.7435413073463</v>
      </c>
      <c r="CC75" s="130">
        <v>119.7435413073463</v>
      </c>
      <c r="CD75" s="130">
        <v>119.7435413073463</v>
      </c>
      <c r="CE75" s="277">
        <v>119.7435413073463</v>
      </c>
      <c r="CF75" s="277">
        <v>119.7435413073463</v>
      </c>
      <c r="CG75" s="277">
        <v>119.7435413073463</v>
      </c>
      <c r="CH75" s="308">
        <v>119.7435413073463</v>
      </c>
      <c r="CI75" s="308">
        <v>119.7435413073463</v>
      </c>
      <c r="CJ75" s="308">
        <v>119.7435413073463</v>
      </c>
    </row>
    <row r="76" spans="1:88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  <c r="BS76" s="43">
        <v>143.0708229433955</v>
      </c>
      <c r="BT76" s="43">
        <v>143.0708229433955</v>
      </c>
      <c r="BU76" s="43">
        <v>143.0708229433955</v>
      </c>
      <c r="BV76" s="43">
        <v>143.0708229433955</v>
      </c>
      <c r="BW76" s="43">
        <v>143.0708229433955</v>
      </c>
      <c r="BX76" s="43">
        <v>143.0708229433955</v>
      </c>
      <c r="BY76" s="43">
        <v>143.0708229433955</v>
      </c>
      <c r="BZ76" s="43">
        <v>143.0708229433955</v>
      </c>
      <c r="CA76" s="43">
        <v>143.0708229433955</v>
      </c>
      <c r="CB76" s="43">
        <v>119.7435413073463</v>
      </c>
      <c r="CC76" s="43">
        <v>119.7435413073463</v>
      </c>
      <c r="CD76" s="43">
        <v>119.7435413073463</v>
      </c>
      <c r="CE76" s="272">
        <v>119.7435413073463</v>
      </c>
      <c r="CF76" s="272">
        <v>119.7435413073463</v>
      </c>
      <c r="CG76" s="272">
        <v>119.7435413073463</v>
      </c>
      <c r="CH76" s="303">
        <v>119.7435413073463</v>
      </c>
      <c r="CI76" s="303">
        <v>119.7435413073463</v>
      </c>
      <c r="CJ76" s="303">
        <v>119.7435413073463</v>
      </c>
    </row>
    <row r="77" spans="1:88" s="16" customFormat="1" ht="36.75">
      <c r="A77" s="16">
        <v>2</v>
      </c>
      <c r="B77" s="17" t="s">
        <v>6</v>
      </c>
      <c r="C77" s="18" t="s">
        <v>116</v>
      </c>
      <c r="D77" s="125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6">
        <v>100</v>
      </c>
      <c r="BE77" s="126">
        <v>100</v>
      </c>
      <c r="BF77" s="126">
        <v>100</v>
      </c>
      <c r="BG77" s="126">
        <v>100</v>
      </c>
      <c r="BH77" s="126">
        <v>100</v>
      </c>
      <c r="BI77" s="126">
        <v>100</v>
      </c>
      <c r="BJ77" s="126">
        <v>100</v>
      </c>
      <c r="BK77" s="126">
        <v>100</v>
      </c>
      <c r="BL77" s="126">
        <v>100</v>
      </c>
      <c r="BM77" s="126">
        <v>100</v>
      </c>
      <c r="BN77" s="126">
        <v>100</v>
      </c>
      <c r="BO77" s="126">
        <v>100</v>
      </c>
      <c r="BP77" s="126">
        <v>100</v>
      </c>
      <c r="BQ77" s="126">
        <v>100</v>
      </c>
      <c r="BR77" s="126">
        <v>100</v>
      </c>
      <c r="BS77" s="126">
        <v>100</v>
      </c>
      <c r="BT77" s="126">
        <v>100</v>
      </c>
      <c r="BU77" s="126">
        <v>100</v>
      </c>
      <c r="BV77" s="126">
        <v>100</v>
      </c>
      <c r="BW77" s="126">
        <v>100</v>
      </c>
      <c r="BX77" s="126">
        <v>100</v>
      </c>
      <c r="BY77" s="126">
        <v>100</v>
      </c>
      <c r="BZ77" s="126">
        <v>100</v>
      </c>
      <c r="CA77" s="126">
        <v>100</v>
      </c>
      <c r="CB77" s="126">
        <v>100</v>
      </c>
      <c r="CC77" s="126">
        <v>100</v>
      </c>
      <c r="CD77" s="126">
        <v>100</v>
      </c>
      <c r="CE77" s="275">
        <v>100</v>
      </c>
      <c r="CF77" s="275">
        <v>100</v>
      </c>
      <c r="CG77" s="275">
        <v>100</v>
      </c>
      <c r="CH77" s="306">
        <v>100</v>
      </c>
      <c r="CI77" s="306">
        <v>100</v>
      </c>
      <c r="CJ77" s="306">
        <v>100</v>
      </c>
    </row>
    <row r="78" spans="1:88" s="23" customFormat="1" ht="24.75">
      <c r="A78" s="23">
        <v>4</v>
      </c>
      <c r="B78" s="24" t="s">
        <v>116</v>
      </c>
      <c r="C78" s="25" t="s">
        <v>118</v>
      </c>
      <c r="D78" s="127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8">
        <v>100</v>
      </c>
      <c r="BE78" s="128">
        <v>100</v>
      </c>
      <c r="BF78" s="128">
        <v>100</v>
      </c>
      <c r="BG78" s="128">
        <v>100</v>
      </c>
      <c r="BH78" s="128">
        <v>100</v>
      </c>
      <c r="BI78" s="128">
        <v>100</v>
      </c>
      <c r="BJ78" s="128">
        <v>100</v>
      </c>
      <c r="BK78" s="128">
        <v>100</v>
      </c>
      <c r="BL78" s="128">
        <v>100</v>
      </c>
      <c r="BM78" s="128">
        <v>100</v>
      </c>
      <c r="BN78" s="128">
        <v>100</v>
      </c>
      <c r="BO78" s="128">
        <v>100</v>
      </c>
      <c r="BP78" s="128">
        <v>100</v>
      </c>
      <c r="BQ78" s="128">
        <v>100</v>
      </c>
      <c r="BR78" s="128">
        <v>100</v>
      </c>
      <c r="BS78" s="128">
        <v>100</v>
      </c>
      <c r="BT78" s="128">
        <v>100</v>
      </c>
      <c r="BU78" s="128">
        <v>100</v>
      </c>
      <c r="BV78" s="128">
        <v>100</v>
      </c>
      <c r="BW78" s="128">
        <v>100</v>
      </c>
      <c r="BX78" s="128">
        <v>100</v>
      </c>
      <c r="BY78" s="128">
        <v>100</v>
      </c>
      <c r="BZ78" s="128">
        <v>100</v>
      </c>
      <c r="CA78" s="128">
        <v>100</v>
      </c>
      <c r="CB78" s="128">
        <v>100</v>
      </c>
      <c r="CC78" s="128">
        <v>100</v>
      </c>
      <c r="CD78" s="128">
        <v>100</v>
      </c>
      <c r="CE78" s="276">
        <v>100</v>
      </c>
      <c r="CF78" s="276">
        <v>100</v>
      </c>
      <c r="CG78" s="276">
        <v>100</v>
      </c>
      <c r="CH78" s="307">
        <v>100</v>
      </c>
      <c r="CI78" s="307">
        <v>100</v>
      </c>
      <c r="CJ78" s="307">
        <v>100</v>
      </c>
    </row>
    <row r="79" spans="1:88" s="30" customFormat="1" ht="24.75">
      <c r="A79" s="30">
        <v>5</v>
      </c>
      <c r="B79" s="31" t="s">
        <v>118</v>
      </c>
      <c r="C79" s="32" t="s">
        <v>120</v>
      </c>
      <c r="D79" s="129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30">
        <v>100</v>
      </c>
      <c r="BE79" s="130">
        <v>100</v>
      </c>
      <c r="BF79" s="130">
        <v>100</v>
      </c>
      <c r="BG79" s="130">
        <v>100</v>
      </c>
      <c r="BH79" s="130">
        <v>100</v>
      </c>
      <c r="BI79" s="130">
        <v>100</v>
      </c>
      <c r="BJ79" s="130">
        <v>100</v>
      </c>
      <c r="BK79" s="130">
        <v>100</v>
      </c>
      <c r="BL79" s="130">
        <v>100</v>
      </c>
      <c r="BM79" s="130">
        <v>100</v>
      </c>
      <c r="BN79" s="130">
        <v>100</v>
      </c>
      <c r="BO79" s="130">
        <v>100</v>
      </c>
      <c r="BP79" s="130">
        <v>100</v>
      </c>
      <c r="BQ79" s="130">
        <v>100</v>
      </c>
      <c r="BR79" s="130">
        <v>100</v>
      </c>
      <c r="BS79" s="130">
        <v>100</v>
      </c>
      <c r="BT79" s="130">
        <v>100</v>
      </c>
      <c r="BU79" s="130">
        <v>100</v>
      </c>
      <c r="BV79" s="130">
        <v>100</v>
      </c>
      <c r="BW79" s="130">
        <v>100</v>
      </c>
      <c r="BX79" s="130">
        <v>100</v>
      </c>
      <c r="BY79" s="130">
        <v>100</v>
      </c>
      <c r="BZ79" s="130">
        <v>100</v>
      </c>
      <c r="CA79" s="130">
        <v>100</v>
      </c>
      <c r="CB79" s="130">
        <v>100</v>
      </c>
      <c r="CC79" s="130">
        <v>100</v>
      </c>
      <c r="CD79" s="130">
        <v>100</v>
      </c>
      <c r="CE79" s="277">
        <v>100</v>
      </c>
      <c r="CF79" s="277">
        <v>100</v>
      </c>
      <c r="CG79" s="277">
        <v>100</v>
      </c>
      <c r="CH79" s="308">
        <v>100</v>
      </c>
      <c r="CI79" s="308">
        <v>100</v>
      </c>
      <c r="CJ79" s="308">
        <v>100</v>
      </c>
    </row>
    <row r="80" spans="1:88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  <c r="BS80" s="43">
        <v>100</v>
      </c>
      <c r="BT80" s="43">
        <v>100</v>
      </c>
      <c r="BU80" s="43">
        <v>100</v>
      </c>
      <c r="BV80" s="43">
        <v>100</v>
      </c>
      <c r="BW80" s="43">
        <v>100</v>
      </c>
      <c r="BX80" s="43">
        <v>100</v>
      </c>
      <c r="BY80" s="43">
        <v>100</v>
      </c>
      <c r="BZ80" s="43">
        <v>100</v>
      </c>
      <c r="CA80" s="43">
        <v>100</v>
      </c>
      <c r="CB80" s="43">
        <v>100</v>
      </c>
      <c r="CC80" s="43">
        <v>100</v>
      </c>
      <c r="CD80" s="43">
        <v>100</v>
      </c>
      <c r="CE80" s="272">
        <v>100</v>
      </c>
      <c r="CF80" s="272">
        <v>100</v>
      </c>
      <c r="CG80" s="272">
        <v>100</v>
      </c>
      <c r="CH80" s="303">
        <v>100</v>
      </c>
      <c r="CI80" s="303">
        <v>100</v>
      </c>
      <c r="CJ80" s="303">
        <v>100</v>
      </c>
    </row>
    <row r="81" spans="1:88" s="16" customFormat="1" ht="24.75">
      <c r="A81" s="16">
        <v>2</v>
      </c>
      <c r="B81" s="17" t="s">
        <v>6</v>
      </c>
      <c r="C81" s="18" t="s">
        <v>122</v>
      </c>
      <c r="D81" s="125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6">
        <v>192.8427319426747</v>
      </c>
      <c r="BE81" s="126">
        <v>192.11803520244868</v>
      </c>
      <c r="BF81" s="126">
        <v>192.11803520244868</v>
      </c>
      <c r="BG81" s="126">
        <v>190.53319570422536</v>
      </c>
      <c r="BH81" s="126">
        <v>191.40265260167078</v>
      </c>
      <c r="BI81" s="126">
        <v>191.40265260167078</v>
      </c>
      <c r="BJ81" s="126">
        <v>191.40265260167078</v>
      </c>
      <c r="BK81" s="126">
        <v>191.40265260167078</v>
      </c>
      <c r="BL81" s="126">
        <v>191.40265260167078</v>
      </c>
      <c r="BM81" s="126">
        <v>191.40265260167078</v>
      </c>
      <c r="BN81" s="126">
        <v>191.868188510466</v>
      </c>
      <c r="BO81" s="126">
        <v>191.6000733448881</v>
      </c>
      <c r="BP81" s="126">
        <v>191.6000733448881</v>
      </c>
      <c r="BQ81" s="126">
        <v>191.6000733448881</v>
      </c>
      <c r="BR81" s="126">
        <v>191.6000733448881</v>
      </c>
      <c r="BS81" s="126">
        <v>191.6000733448881</v>
      </c>
      <c r="BT81" s="126">
        <v>191.6000733448881</v>
      </c>
      <c r="BU81" s="126">
        <v>193.53474425613942</v>
      </c>
      <c r="BV81" s="126">
        <v>191.16027914370522</v>
      </c>
      <c r="BW81" s="126">
        <v>191.86543590712634</v>
      </c>
      <c r="BX81" s="126">
        <v>191.86543590712634</v>
      </c>
      <c r="BY81" s="126">
        <v>191.86543590712634</v>
      </c>
      <c r="BZ81" s="126">
        <v>191.86543590712634</v>
      </c>
      <c r="CA81" s="126">
        <v>191.86543590712634</v>
      </c>
      <c r="CB81" s="126">
        <v>191.86543590712634</v>
      </c>
      <c r="CC81" s="126">
        <v>191.86543590712634</v>
      </c>
      <c r="CD81" s="126">
        <v>191.86543590712634</v>
      </c>
      <c r="CE81" s="275">
        <v>191.86543590712634</v>
      </c>
      <c r="CF81" s="275">
        <v>191.86543590712634</v>
      </c>
      <c r="CG81" s="275">
        <v>191.86543590712634</v>
      </c>
      <c r="CH81" s="306">
        <v>191.86543590712634</v>
      </c>
      <c r="CI81" s="306">
        <v>191.86543590712634</v>
      </c>
      <c r="CJ81" s="306">
        <v>191.86543590712634</v>
      </c>
    </row>
    <row r="82" spans="1:88" s="23" customFormat="1" ht="15">
      <c r="A82" s="23">
        <v>4</v>
      </c>
      <c r="B82" s="24" t="s">
        <v>122</v>
      </c>
      <c r="C82" s="25" t="s">
        <v>124</v>
      </c>
      <c r="D82" s="127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8">
        <v>192.8427319426747</v>
      </c>
      <c r="BE82" s="128">
        <v>192.11803520244868</v>
      </c>
      <c r="BF82" s="128">
        <v>192.11803520244868</v>
      </c>
      <c r="BG82" s="128">
        <v>190.53319570422536</v>
      </c>
      <c r="BH82" s="128">
        <v>191.40265260167078</v>
      </c>
      <c r="BI82" s="128">
        <v>191.40265260167078</v>
      </c>
      <c r="BJ82" s="128">
        <v>191.40265260167078</v>
      </c>
      <c r="BK82" s="128">
        <v>191.40265260167078</v>
      </c>
      <c r="BL82" s="128">
        <v>191.40265260167078</v>
      </c>
      <c r="BM82" s="128">
        <v>191.40265260167078</v>
      </c>
      <c r="BN82" s="128">
        <v>191.868188510466</v>
      </c>
      <c r="BO82" s="128">
        <v>191.6000733448881</v>
      </c>
      <c r="BP82" s="128">
        <v>191.6000733448881</v>
      </c>
      <c r="BQ82" s="128">
        <v>191.6000733448881</v>
      </c>
      <c r="BR82" s="128">
        <v>191.6000733448881</v>
      </c>
      <c r="BS82" s="128">
        <v>191.6000733448881</v>
      </c>
      <c r="BT82" s="128">
        <v>191.6000733448881</v>
      </c>
      <c r="BU82" s="128">
        <v>193.53474425613942</v>
      </c>
      <c r="BV82" s="128">
        <v>191.16027914370522</v>
      </c>
      <c r="BW82" s="128">
        <v>191.86543590712634</v>
      </c>
      <c r="BX82" s="128">
        <v>191.86543590712634</v>
      </c>
      <c r="BY82" s="128">
        <v>191.86543590712634</v>
      </c>
      <c r="BZ82" s="128">
        <v>191.86543590712634</v>
      </c>
      <c r="CA82" s="128">
        <v>191.86543590712634</v>
      </c>
      <c r="CB82" s="128">
        <v>191.86543590712634</v>
      </c>
      <c r="CC82" s="128">
        <v>191.86543590712634</v>
      </c>
      <c r="CD82" s="128">
        <v>191.86543590712634</v>
      </c>
      <c r="CE82" s="276">
        <v>191.86543590712634</v>
      </c>
      <c r="CF82" s="276">
        <v>191.86543590712634</v>
      </c>
      <c r="CG82" s="276">
        <v>191.86543590712634</v>
      </c>
      <c r="CH82" s="307">
        <v>191.86543590712634</v>
      </c>
      <c r="CI82" s="307">
        <v>191.86543590712634</v>
      </c>
      <c r="CJ82" s="307">
        <v>191.86543590712634</v>
      </c>
    </row>
    <row r="83" spans="1:88" s="30" customFormat="1" ht="36.75">
      <c r="A83" s="30">
        <v>5</v>
      </c>
      <c r="B83" s="31" t="s">
        <v>124</v>
      </c>
      <c r="C83" s="32" t="s">
        <v>126</v>
      </c>
      <c r="D83" s="129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30">
        <v>192.8427319426747</v>
      </c>
      <c r="BE83" s="130">
        <v>192.11803520244868</v>
      </c>
      <c r="BF83" s="130">
        <v>192.11803520244868</v>
      </c>
      <c r="BG83" s="130">
        <v>190.53319570422536</v>
      </c>
      <c r="BH83" s="130">
        <v>191.40265260167078</v>
      </c>
      <c r="BI83" s="130">
        <v>191.40265260167078</v>
      </c>
      <c r="BJ83" s="130">
        <v>191.40265260167078</v>
      </c>
      <c r="BK83" s="130">
        <v>191.40265260167078</v>
      </c>
      <c r="BL83" s="130">
        <v>191.40265260167078</v>
      </c>
      <c r="BM83" s="130">
        <v>191.40265260167078</v>
      </c>
      <c r="BN83" s="130">
        <v>191.868188510466</v>
      </c>
      <c r="BO83" s="130">
        <v>191.6000733448881</v>
      </c>
      <c r="BP83" s="130">
        <v>191.6000733448881</v>
      </c>
      <c r="BQ83" s="130">
        <v>191.6000733448881</v>
      </c>
      <c r="BR83" s="130">
        <v>191.6000733448881</v>
      </c>
      <c r="BS83" s="130">
        <v>191.6000733448881</v>
      </c>
      <c r="BT83" s="130">
        <v>191.6000733448881</v>
      </c>
      <c r="BU83" s="130">
        <v>193.53474425613942</v>
      </c>
      <c r="BV83" s="130">
        <v>191.16027914370522</v>
      </c>
      <c r="BW83" s="130">
        <v>191.86543590712634</v>
      </c>
      <c r="BX83" s="130">
        <v>191.86543590712634</v>
      </c>
      <c r="BY83" s="130">
        <v>191.86543590712634</v>
      </c>
      <c r="BZ83" s="130">
        <v>191.86543590712634</v>
      </c>
      <c r="CA83" s="130">
        <v>191.86543590712634</v>
      </c>
      <c r="CB83" s="130">
        <v>191.86543590712634</v>
      </c>
      <c r="CC83" s="130">
        <v>191.86543590712634</v>
      </c>
      <c r="CD83" s="130">
        <v>191.86543590712634</v>
      </c>
      <c r="CE83" s="277">
        <v>191.86543590712634</v>
      </c>
      <c r="CF83" s="277">
        <v>191.86543590712634</v>
      </c>
      <c r="CG83" s="277">
        <v>191.86543590712634</v>
      </c>
      <c r="CH83" s="308">
        <v>191.86543590712634</v>
      </c>
      <c r="CI83" s="308">
        <v>191.86543590712634</v>
      </c>
      <c r="CJ83" s="308">
        <v>191.86543590712634</v>
      </c>
    </row>
    <row r="84" spans="1:88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  <c r="BS84" s="43">
        <v>123.17732963485754</v>
      </c>
      <c r="BT84" s="43">
        <v>123.17732963485754</v>
      </c>
      <c r="BU84" s="43">
        <v>140.77409101126577</v>
      </c>
      <c r="BV84" s="43">
        <v>128.17507622417264</v>
      </c>
      <c r="BW84" s="43">
        <v>128.17507622417267</v>
      </c>
      <c r="BX84" s="43">
        <v>128.17507622417267</v>
      </c>
      <c r="BY84" s="43">
        <v>128.17507622417267</v>
      </c>
      <c r="BZ84" s="43">
        <v>128.17507622417267</v>
      </c>
      <c r="CA84" s="43">
        <v>128.17507622417267</v>
      </c>
      <c r="CB84" s="43">
        <v>128.17507622417267</v>
      </c>
      <c r="CC84" s="43">
        <v>128.17507622417267</v>
      </c>
      <c r="CD84" s="43">
        <v>128.17507622417267</v>
      </c>
      <c r="CE84" s="272">
        <v>128.17507622417267</v>
      </c>
      <c r="CF84" s="272">
        <v>128.17507622417267</v>
      </c>
      <c r="CG84" s="272">
        <v>128.17507622417267</v>
      </c>
      <c r="CH84" s="303">
        <v>128.17507622417267</v>
      </c>
      <c r="CI84" s="303">
        <v>128.17507622417267</v>
      </c>
      <c r="CJ84" s="303">
        <v>128.17507622417267</v>
      </c>
    </row>
    <row r="85" spans="1:88" s="37" customFormat="1" ht="24">
      <c r="A85" s="238">
        <v>6</v>
      </c>
      <c r="B85" s="239" t="s">
        <v>126</v>
      </c>
      <c r="C85" s="240" t="s">
        <v>130</v>
      </c>
      <c r="D85" s="241" t="s">
        <v>131</v>
      </c>
      <c r="E85" s="242">
        <v>1</v>
      </c>
      <c r="F85" s="243">
        <v>2.6476954437565126</v>
      </c>
      <c r="G85" s="244">
        <v>100</v>
      </c>
      <c r="H85" s="244">
        <v>120.03122497929253</v>
      </c>
      <c r="I85" s="244">
        <v>120.03122497929253</v>
      </c>
      <c r="J85" s="244">
        <v>120.03122497929253</v>
      </c>
      <c r="K85" s="244">
        <v>120.03122497929253</v>
      </c>
      <c r="L85" s="244">
        <v>120.03122497929253</v>
      </c>
      <c r="M85" s="244">
        <v>120.03122497929253</v>
      </c>
      <c r="N85" s="244">
        <v>120.03122497929253</v>
      </c>
      <c r="O85" s="244">
        <v>120.03122497929253</v>
      </c>
      <c r="P85" s="244">
        <v>120.03122497929253</v>
      </c>
      <c r="Q85" s="244">
        <v>120.03122497929253</v>
      </c>
      <c r="R85" s="244">
        <v>120.03122497929253</v>
      </c>
      <c r="S85" s="244">
        <v>120.03122497929253</v>
      </c>
      <c r="T85" s="244">
        <v>120.03122497929253</v>
      </c>
      <c r="U85" s="244">
        <v>120.03122497929253</v>
      </c>
      <c r="V85" s="244">
        <v>120.03122497929253</v>
      </c>
      <c r="W85" s="244">
        <v>120.03122497929253</v>
      </c>
      <c r="X85" s="244">
        <v>120.03122497929253</v>
      </c>
      <c r="Y85" s="244">
        <v>120.03122497929253</v>
      </c>
      <c r="Z85" s="244">
        <v>120.03122497929253</v>
      </c>
      <c r="AA85" s="244">
        <v>120.03122497929253</v>
      </c>
      <c r="AB85" s="244">
        <v>120.03122497929253</v>
      </c>
      <c r="AC85" s="244">
        <v>120.03122497929253</v>
      </c>
      <c r="AD85" s="244">
        <v>120.03122497929253</v>
      </c>
      <c r="AE85" s="244">
        <v>120.03122497929253</v>
      </c>
      <c r="AF85" s="244">
        <v>120.03122497929253</v>
      </c>
      <c r="AG85" s="244">
        <v>120.03122497929253</v>
      </c>
      <c r="AH85" s="244">
        <v>120.03122497929253</v>
      </c>
      <c r="AI85" s="244">
        <v>120.03122497929253</v>
      </c>
      <c r="AJ85" s="244">
        <v>120.03122497929253</v>
      </c>
      <c r="AK85" s="244">
        <v>120.03122497929253</v>
      </c>
      <c r="AL85" s="244">
        <v>120.03122497929253</v>
      </c>
      <c r="AM85" s="244">
        <v>120.03122497929253</v>
      </c>
      <c r="AN85" s="244">
        <v>120.03122497929253</v>
      </c>
      <c r="AO85" s="244">
        <v>120.03122497929253</v>
      </c>
      <c r="AP85" s="244">
        <v>120.03122497929253</v>
      </c>
      <c r="AQ85" s="244">
        <v>120.03122497929253</v>
      </c>
      <c r="AR85" s="244">
        <v>120.03122497929253</v>
      </c>
      <c r="AS85" s="244">
        <v>120.03122497929253</v>
      </c>
      <c r="AT85" s="244">
        <v>120.03122497929253</v>
      </c>
      <c r="AU85" s="244">
        <v>120.03122497929253</v>
      </c>
      <c r="AV85" s="244">
        <v>120.03122497929253</v>
      </c>
      <c r="AW85" s="244">
        <v>120.03122497929253</v>
      </c>
      <c r="AX85" s="244">
        <v>200.0520416321542</v>
      </c>
      <c r="AY85" s="244">
        <v>200.0520416321542</v>
      </c>
      <c r="AZ85" s="244">
        <v>200.0520416321542</v>
      </c>
      <c r="BA85" s="244">
        <v>200.0520416321542</v>
      </c>
      <c r="BB85" s="244">
        <v>200.0520416321542</v>
      </c>
      <c r="BC85" s="244">
        <v>200.0520416321542</v>
      </c>
      <c r="BD85" s="244">
        <v>200.0520416321542</v>
      </c>
      <c r="BE85" s="244">
        <v>200.0520416321542</v>
      </c>
      <c r="BF85" s="244">
        <v>200.0520416321542</v>
      </c>
      <c r="BG85" s="244">
        <v>200.0520416321542</v>
      </c>
      <c r="BH85" s="244">
        <v>200.0520416321542</v>
      </c>
      <c r="BI85" s="244">
        <v>200.0520416321542</v>
      </c>
      <c r="BJ85" s="244">
        <v>200.0520416321542</v>
      </c>
      <c r="BK85" s="244">
        <v>200.0520416321542</v>
      </c>
      <c r="BL85" s="244">
        <v>200.0520416321542</v>
      </c>
      <c r="BM85" s="244">
        <v>200.0520416321542</v>
      </c>
      <c r="BN85" s="244">
        <v>200.0520416321542</v>
      </c>
      <c r="BO85" s="244">
        <v>200.0520416321542</v>
      </c>
      <c r="BP85" s="244">
        <v>200.0520416321542</v>
      </c>
      <c r="BQ85" s="244">
        <v>200.0520416321542</v>
      </c>
      <c r="BR85" s="244">
        <v>200.0520416321542</v>
      </c>
      <c r="BS85" s="244">
        <v>200.0520416321542</v>
      </c>
      <c r="BT85" s="244">
        <v>200.0520416321542</v>
      </c>
      <c r="BU85" s="244">
        <v>200.0520416321542</v>
      </c>
      <c r="BV85" s="244">
        <v>200.0520416321542</v>
      </c>
      <c r="BW85" s="244">
        <v>200.0520416321542</v>
      </c>
      <c r="BX85" s="244">
        <v>200.0520416321542</v>
      </c>
      <c r="BY85" s="244">
        <v>200.0520416321542</v>
      </c>
      <c r="BZ85" s="244">
        <v>200.0520416321542</v>
      </c>
      <c r="CA85" s="244">
        <v>200.0520416321542</v>
      </c>
      <c r="CB85" s="244">
        <v>200.0520416321542</v>
      </c>
      <c r="CC85" s="244">
        <v>200.0520416321542</v>
      </c>
      <c r="CD85" s="244">
        <v>200.0520416321542</v>
      </c>
      <c r="CE85" s="271">
        <v>200.0520416321542</v>
      </c>
      <c r="CF85" s="244">
        <v>200.0520416321542</v>
      </c>
      <c r="CG85" s="244">
        <v>200.0520416321542</v>
      </c>
      <c r="CH85" s="311">
        <v>200.0520416321542</v>
      </c>
      <c r="CI85" s="310">
        <v>200.0520416321542</v>
      </c>
      <c r="CJ85" s="310">
        <v>200.0520416321542</v>
      </c>
    </row>
    <row r="89" spans="2:70" s="72" customFormat="1" ht="15">
      <c r="B89" s="245"/>
      <c r="C89" s="246"/>
      <c r="D89" s="247"/>
      <c r="E89" s="247"/>
      <c r="F89" s="247"/>
      <c r="AR89" s="248"/>
      <c r="AS89" s="248"/>
      <c r="AT89" s="248"/>
      <c r="AU89" s="113"/>
      <c r="AV89" s="113"/>
      <c r="AW89" s="113"/>
      <c r="AX89" s="113"/>
      <c r="AY89" s="113"/>
      <c r="AZ89" s="113"/>
      <c r="BA89" s="113"/>
      <c r="BB89" s="113"/>
      <c r="BC89" s="113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113"/>
      <c r="BQ89" s="113"/>
      <c r="BR89" s="113"/>
    </row>
  </sheetData>
  <sheetProtection/>
  <mergeCells count="7">
    <mergeCell ref="CB2:CJ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G89"/>
  <sheetViews>
    <sheetView zoomScalePageLayoutView="0" workbookViewId="0" topLeftCell="A1">
      <pane xSplit="6" ySplit="3" topLeftCell="X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E4" sqref="AE4:AG4"/>
    </sheetView>
  </sheetViews>
  <sheetFormatPr defaultColWidth="9.140625" defaultRowHeight="15"/>
  <cols>
    <col min="1" max="1" width="9.140625" style="113" customWidth="1"/>
    <col min="2" max="2" width="9.140625" style="250" customWidth="1"/>
    <col min="3" max="3" width="9.140625" style="251" customWidth="1"/>
    <col min="4" max="4" width="25.00390625" style="142" customWidth="1"/>
    <col min="5" max="5" width="7.140625" style="142" hidden="1" customWidth="1"/>
    <col min="6" max="6" width="7.140625" style="142" customWidth="1"/>
    <col min="7" max="19" width="13.8515625" style="113" customWidth="1"/>
    <col min="20" max="20" width="13.8515625" style="214" customWidth="1"/>
    <col min="21" max="22" width="13.8515625" style="113" customWidth="1"/>
    <col min="23" max="25" width="9.140625" style="249" customWidth="1"/>
    <col min="26" max="16384" width="9.140625" style="113" customWidth="1"/>
  </cols>
  <sheetData>
    <row r="1" spans="2:25" ht="15.75" thickBot="1">
      <c r="B1" s="52"/>
      <c r="C1" s="53"/>
      <c r="W1" s="87"/>
      <c r="X1" s="87"/>
      <c r="Y1" s="87"/>
    </row>
    <row r="2" spans="1:33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3" t="s">
        <v>4</v>
      </c>
      <c r="F2" s="144" t="s">
        <v>5</v>
      </c>
      <c r="G2" s="313">
        <v>2011</v>
      </c>
      <c r="H2" s="314"/>
      <c r="I2" s="314"/>
      <c r="J2" s="315"/>
      <c r="K2" s="313">
        <v>2012</v>
      </c>
      <c r="L2" s="314"/>
      <c r="M2" s="314"/>
      <c r="N2" s="315"/>
      <c r="O2" s="313">
        <v>2013</v>
      </c>
      <c r="P2" s="314"/>
      <c r="Q2" s="314"/>
      <c r="R2" s="315"/>
      <c r="S2" s="313">
        <v>2014</v>
      </c>
      <c r="T2" s="314"/>
      <c r="U2" s="314"/>
      <c r="V2" s="315"/>
      <c r="W2" s="313">
        <v>2015</v>
      </c>
      <c r="X2" s="314"/>
      <c r="Y2" s="314"/>
      <c r="Z2" s="315"/>
      <c r="AA2" s="313">
        <v>2016</v>
      </c>
      <c r="AB2" s="314"/>
      <c r="AC2" s="314"/>
      <c r="AD2" s="315"/>
      <c r="AE2" s="324">
        <v>2017</v>
      </c>
      <c r="AF2" s="325"/>
      <c r="AG2" s="326"/>
    </row>
    <row r="3" spans="2:33" s="7" customFormat="1" ht="15">
      <c r="B3" s="120"/>
      <c r="C3" s="121"/>
      <c r="D3" s="6"/>
      <c r="E3" s="122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2" t="s">
        <v>133</v>
      </c>
      <c r="U3" s="60" t="s">
        <v>134</v>
      </c>
      <c r="V3" s="60" t="s">
        <v>135</v>
      </c>
      <c r="W3" s="234" t="s">
        <v>132</v>
      </c>
      <c r="X3" s="234" t="s">
        <v>133</v>
      </c>
      <c r="Y3" s="234" t="s">
        <v>134</v>
      </c>
      <c r="Z3" s="60" t="s">
        <v>135</v>
      </c>
      <c r="AA3" s="234" t="s">
        <v>132</v>
      </c>
      <c r="AB3" s="234" t="s">
        <v>133</v>
      </c>
      <c r="AC3" s="234" t="s">
        <v>134</v>
      </c>
      <c r="AD3" s="60" t="s">
        <v>135</v>
      </c>
      <c r="AE3" s="60" t="s">
        <v>132</v>
      </c>
      <c r="AF3" s="60" t="s">
        <v>133</v>
      </c>
      <c r="AG3" s="304" t="s">
        <v>134</v>
      </c>
    </row>
    <row r="4" spans="1:33" s="9" customFormat="1" ht="15">
      <c r="A4" s="9">
        <v>1</v>
      </c>
      <c r="B4" s="10"/>
      <c r="C4" s="11" t="s">
        <v>6</v>
      </c>
      <c r="D4" s="123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4">
        <v>111.57142300997361</v>
      </c>
      <c r="X4" s="124">
        <v>107.29111003345605</v>
      </c>
      <c r="Y4" s="124">
        <v>109.5408107247879</v>
      </c>
      <c r="Z4" s="124">
        <v>111.81634318030284</v>
      </c>
      <c r="AA4" s="124">
        <f>(PPI_ALLRwanda_Month!BP4+PPI_ALLRwanda_Month!BQ4+PPI_ALLRwanda_Month!BR4)/3</f>
        <v>110.37651027850787</v>
      </c>
      <c r="AB4" s="124">
        <v>110.05655463473711</v>
      </c>
      <c r="AC4" s="124">
        <v>113.71599449092962</v>
      </c>
      <c r="AD4" s="124">
        <v>119.22591360313912</v>
      </c>
      <c r="AE4" s="124">
        <v>122.9015658095459</v>
      </c>
      <c r="AF4" s="274">
        <v>122.8530840378644</v>
      </c>
      <c r="AG4" s="305">
        <v>124.07935997437885</v>
      </c>
    </row>
    <row r="5" spans="1:33" s="16" customFormat="1" ht="15">
      <c r="A5" s="16">
        <v>2</v>
      </c>
      <c r="B5" s="17" t="s">
        <v>6</v>
      </c>
      <c r="C5" s="18" t="s">
        <v>148</v>
      </c>
      <c r="D5" s="125" t="s">
        <v>149</v>
      </c>
      <c r="E5" s="20">
        <v>1</v>
      </c>
      <c r="F5" s="21">
        <v>96.06223302066114</v>
      </c>
      <c r="G5" s="126">
        <v>115.7488169043523</v>
      </c>
      <c r="H5" s="126">
        <v>118.62061139581094</v>
      </c>
      <c r="I5" s="126">
        <v>106.21768588548287</v>
      </c>
      <c r="J5" s="126">
        <v>96.63264663408974</v>
      </c>
      <c r="K5" s="126">
        <v>102.48208807157992</v>
      </c>
      <c r="L5" s="126">
        <v>97.61551043711988</v>
      </c>
      <c r="M5" s="126">
        <v>98.63204261920201</v>
      </c>
      <c r="N5" s="126">
        <v>103.24001849437855</v>
      </c>
      <c r="O5" s="126">
        <v>111.5285688303306</v>
      </c>
      <c r="P5" s="126">
        <v>103.54222345377735</v>
      </c>
      <c r="Q5" s="126">
        <v>112.01276602497508</v>
      </c>
      <c r="R5" s="126">
        <v>115.7856198825723</v>
      </c>
      <c r="S5" s="126">
        <v>125.60917402640025</v>
      </c>
      <c r="T5" s="126">
        <v>125.45698450588351</v>
      </c>
      <c r="U5" s="126">
        <v>123.46224352742458</v>
      </c>
      <c r="V5" s="126">
        <v>116.5040715400039</v>
      </c>
      <c r="W5" s="126">
        <v>110.61414588900521</v>
      </c>
      <c r="X5" s="126">
        <v>97.36396044824603</v>
      </c>
      <c r="Y5" s="126">
        <v>85.05910197244721</v>
      </c>
      <c r="Z5" s="126">
        <v>80.31128786081881</v>
      </c>
      <c r="AA5" s="126">
        <f>(PPI_ALLRwanda_Month!BP5+PPI_ALLRwanda_Month!BQ5+PPI_ALLRwanda_Month!BR5)/3</f>
        <v>82.09221736480055</v>
      </c>
      <c r="AB5" s="126">
        <v>95.24494702393655</v>
      </c>
      <c r="AC5" s="126">
        <v>111.66061850347891</v>
      </c>
      <c r="AD5" s="126">
        <v>115.80998638106787</v>
      </c>
      <c r="AE5" s="126">
        <v>120.7703004129758</v>
      </c>
      <c r="AF5" s="275">
        <v>117.78927291606142</v>
      </c>
      <c r="AG5" s="306">
        <v>125.46523210518565</v>
      </c>
    </row>
    <row r="6" spans="1:33" s="23" customFormat="1" ht="15">
      <c r="A6" s="23">
        <v>4</v>
      </c>
      <c r="B6" s="24" t="s">
        <v>148</v>
      </c>
      <c r="C6" s="25" t="s">
        <v>150</v>
      </c>
      <c r="D6" s="127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8">
        <v>110.61414588900521</v>
      </c>
      <c r="X6" s="128">
        <v>97.36396044824603</v>
      </c>
      <c r="Y6" s="128">
        <v>85.05910197244721</v>
      </c>
      <c r="Z6" s="128">
        <v>80.31128786081881</v>
      </c>
      <c r="AA6" s="128">
        <f>(PPI_ALLRwanda_Month!BP6+PPI_ALLRwanda_Month!BQ6+PPI_ALLRwanda_Month!BR6)/3</f>
        <v>82.09221736480055</v>
      </c>
      <c r="AB6" s="128">
        <v>95.24494702393655</v>
      </c>
      <c r="AC6" s="128">
        <v>111.66061850347891</v>
      </c>
      <c r="AD6" s="128">
        <v>115.80998638106787</v>
      </c>
      <c r="AE6" s="128">
        <v>120.7703004129758</v>
      </c>
      <c r="AF6" s="276">
        <v>117.78927291606142</v>
      </c>
      <c r="AG6" s="307">
        <v>125.46523210518565</v>
      </c>
    </row>
    <row r="7" spans="1:33" s="30" customFormat="1" ht="24">
      <c r="A7" s="30">
        <v>5</v>
      </c>
      <c r="B7" s="31" t="s">
        <v>150</v>
      </c>
      <c r="C7" s="32" t="s">
        <v>138</v>
      </c>
      <c r="D7" s="129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30">
        <v>110.61414588900521</v>
      </c>
      <c r="X7" s="130">
        <v>97.36396044824603</v>
      </c>
      <c r="Y7" s="130">
        <v>85.05910197244721</v>
      </c>
      <c r="Z7" s="130">
        <v>80.31128786081881</v>
      </c>
      <c r="AA7" s="130">
        <f>(PPI_ALLRwanda_Month!BP7+PPI_ALLRwanda_Month!BQ7+PPI_ALLRwanda_Month!BR7)/3</f>
        <v>82.09221736480055</v>
      </c>
      <c r="AB7" s="130">
        <v>95.24494702393655</v>
      </c>
      <c r="AC7" s="130">
        <v>111.66061850347891</v>
      </c>
      <c r="AD7" s="130">
        <v>115.80998638106787</v>
      </c>
      <c r="AE7" s="130">
        <v>120.7703004129758</v>
      </c>
      <c r="AF7" s="277">
        <v>117.78927291606142</v>
      </c>
      <c r="AG7" s="308">
        <v>125.46523210518565</v>
      </c>
    </row>
    <row r="8" spans="1:33" s="37" customFormat="1" ht="24">
      <c r="A8" s="37">
        <v>6</v>
      </c>
      <c r="B8" s="38" t="s">
        <v>138</v>
      </c>
      <c r="C8" s="131" t="s">
        <v>139</v>
      </c>
      <c r="D8" s="132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f>(PPI_ALLRwanda_Month!BP8+PPI_ALLRwanda_Month!BQ8+PPI_ALLRwanda_Month!BR8)/3</f>
        <v>82.09221736480055</v>
      </c>
      <c r="AB8" s="43">
        <v>95.24494702393655</v>
      </c>
      <c r="AC8" s="43">
        <v>111.66061850347891</v>
      </c>
      <c r="AD8" s="43">
        <v>115.80998638106787</v>
      </c>
      <c r="AE8" s="43">
        <v>120.7703004129758</v>
      </c>
      <c r="AF8" s="272">
        <v>117.78927291606142</v>
      </c>
      <c r="AG8" s="303">
        <v>125.46523210518565</v>
      </c>
    </row>
    <row r="9" spans="1:33" s="16" customFormat="1" ht="15">
      <c r="A9" s="16">
        <v>2</v>
      </c>
      <c r="B9" s="17" t="s">
        <v>6</v>
      </c>
      <c r="C9" s="18" t="s">
        <v>8</v>
      </c>
      <c r="D9" s="125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6">
        <v>112.2979395738508</v>
      </c>
      <c r="X9" s="126">
        <v>108.0217888561708</v>
      </c>
      <c r="Y9" s="126">
        <v>111.63338949215142</v>
      </c>
      <c r="Z9" s="126">
        <v>112.97065628422676</v>
      </c>
      <c r="AA9" s="126">
        <f>(PPI_ALLRwanda_Month!BP9+PPI_ALLRwanda_Month!BQ9+PPI_ALLRwanda_Month!BR9)/3</f>
        <v>110.79234731648528</v>
      </c>
      <c r="AB9" s="126">
        <v>109.25947868511696</v>
      </c>
      <c r="AC9" s="126">
        <v>112.53880284990002</v>
      </c>
      <c r="AD9" s="126">
        <v>119.78611333150825</v>
      </c>
      <c r="AE9" s="126">
        <v>126.4005849322116</v>
      </c>
      <c r="AF9" s="275">
        <v>126.68402393677786</v>
      </c>
      <c r="AG9" s="306">
        <v>127.30524847938135</v>
      </c>
    </row>
    <row r="10" spans="1:33" s="23" customFormat="1" ht="24">
      <c r="A10" s="23">
        <v>4</v>
      </c>
      <c r="B10" s="24" t="s">
        <v>8</v>
      </c>
      <c r="C10" s="25" t="s">
        <v>10</v>
      </c>
      <c r="D10" s="127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8">
        <v>110.85732755816275</v>
      </c>
      <c r="X10" s="128">
        <v>102.05755933737545</v>
      </c>
      <c r="Y10" s="128">
        <v>109.29534192149102</v>
      </c>
      <c r="Z10" s="128">
        <v>112.18463875880552</v>
      </c>
      <c r="AA10" s="128">
        <f>(PPI_ALLRwanda_Month!BP10+PPI_ALLRwanda_Month!BQ10+PPI_ALLRwanda_Month!BR10)/3</f>
        <v>107.99243057996448</v>
      </c>
      <c r="AB10" s="128">
        <v>104.1699222963302</v>
      </c>
      <c r="AC10" s="128">
        <v>110.07739989290586</v>
      </c>
      <c r="AD10" s="128">
        <v>122.47402275379346</v>
      </c>
      <c r="AE10" s="128">
        <v>132.01064724600442</v>
      </c>
      <c r="AF10" s="276">
        <v>132.67379172666125</v>
      </c>
      <c r="AG10" s="307">
        <v>132.4010725946512</v>
      </c>
    </row>
    <row r="11" spans="1:33" s="30" customFormat="1" ht="24">
      <c r="A11" s="30">
        <v>5</v>
      </c>
      <c r="B11" s="31" t="s">
        <v>10</v>
      </c>
      <c r="C11" s="32" t="s">
        <v>12</v>
      </c>
      <c r="D11" s="129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30">
        <v>100.05335990834287</v>
      </c>
      <c r="X11" s="130">
        <v>100.05335990834287</v>
      </c>
      <c r="Y11" s="130">
        <v>100.05335990834287</v>
      </c>
      <c r="Z11" s="130">
        <v>100.05335990834287</v>
      </c>
      <c r="AA11" s="130">
        <f>(PPI_ALLRwanda_Month!BP11+PPI_ALLRwanda_Month!BQ11+PPI_ALLRwanda_Month!BR11)/3</f>
        <v>100.05335990834287</v>
      </c>
      <c r="AB11" s="130">
        <v>100.05335990834287</v>
      </c>
      <c r="AC11" s="130">
        <v>100.05335990834287</v>
      </c>
      <c r="AD11" s="130">
        <v>100.05335990834287</v>
      </c>
      <c r="AE11" s="130">
        <v>100.05335990834287</v>
      </c>
      <c r="AF11" s="277">
        <v>100.05335990834287</v>
      </c>
      <c r="AG11" s="308">
        <v>163.40075243715762</v>
      </c>
    </row>
    <row r="12" spans="1:33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f>(PPI_ALLRwanda_Month!BP12+PPI_ALLRwanda_Month!BQ12+PPI_ALLRwanda_Month!BR12)/3</f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272">
        <v>100.05335990834287</v>
      </c>
      <c r="AG12" s="303">
        <v>163.40075243715762</v>
      </c>
    </row>
    <row r="13" spans="1:33" s="30" customFormat="1" ht="24">
      <c r="A13" s="30">
        <v>5</v>
      </c>
      <c r="B13" s="31" t="s">
        <v>10</v>
      </c>
      <c r="C13" s="32" t="s">
        <v>15</v>
      </c>
      <c r="D13" s="129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30">
        <v>151.2336203785061</v>
      </c>
      <c r="X13" s="130">
        <v>146.0299094556738</v>
      </c>
      <c r="Y13" s="130">
        <v>145.45147940461152</v>
      </c>
      <c r="Z13" s="130">
        <v>146.32732439858833</v>
      </c>
      <c r="AA13" s="130">
        <f>(PPI_ALLRwanda_Month!BP13+PPI_ALLRwanda_Month!BQ13+PPI_ALLRwanda_Month!BR13)/3</f>
        <v>136.69050416068075</v>
      </c>
      <c r="AB13" s="130">
        <v>144.43819621611246</v>
      </c>
      <c r="AC13" s="130">
        <v>144.63491539023306</v>
      </c>
      <c r="AD13" s="130">
        <v>142.14844659321534</v>
      </c>
      <c r="AE13" s="130">
        <v>143.68975900643036</v>
      </c>
      <c r="AF13" s="277">
        <v>143.27541212693475</v>
      </c>
      <c r="AG13" s="308">
        <v>143.27541212693475</v>
      </c>
    </row>
    <row r="14" spans="1:33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f>(PPI_ALLRwanda_Month!BP14+PPI_ALLRwanda_Month!BQ14+PPI_ALLRwanda_Month!BR14)/3</f>
        <v>136.69050416068075</v>
      </c>
      <c r="AB14" s="43">
        <v>144.43819621611246</v>
      </c>
      <c r="AC14" s="43">
        <v>144.63491539023306</v>
      </c>
      <c r="AD14" s="43">
        <v>142.14844659321534</v>
      </c>
      <c r="AE14" s="43">
        <v>143.68975900643036</v>
      </c>
      <c r="AF14" s="272">
        <v>143.27541212693475</v>
      </c>
      <c r="AG14" s="303">
        <v>143.27541212693475</v>
      </c>
    </row>
    <row r="15" spans="1:33" s="30" customFormat="1" ht="24">
      <c r="A15" s="30">
        <v>5</v>
      </c>
      <c r="B15" s="31" t="s">
        <v>10</v>
      </c>
      <c r="C15" s="32" t="s">
        <v>18</v>
      </c>
      <c r="D15" s="129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30">
        <v>85.97797451219363</v>
      </c>
      <c r="X15" s="130">
        <v>87.05271774064515</v>
      </c>
      <c r="Y15" s="130">
        <v>87.05271774064515</v>
      </c>
      <c r="Z15" s="130">
        <v>91.0146806389776</v>
      </c>
      <c r="AA15" s="130">
        <f>(PPI_ALLRwanda_Month!BP15+PPI_ALLRwanda_Month!BQ15+PPI_ALLRwanda_Month!BR15)/3</f>
        <v>87.05271774064515</v>
      </c>
      <c r="AB15" s="130">
        <v>87.74202962962518</v>
      </c>
      <c r="AC15" s="130">
        <v>87.74202962962518</v>
      </c>
      <c r="AD15" s="130">
        <v>89.78354672702137</v>
      </c>
      <c r="AE15" s="130">
        <v>98.41889843506242</v>
      </c>
      <c r="AF15" s="277">
        <v>98.79603753033645</v>
      </c>
      <c r="AG15" s="308">
        <v>98.79603753033645</v>
      </c>
    </row>
    <row r="16" spans="1:33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f>(PPI_ALLRwanda_Month!BP16+PPI_ALLRwanda_Month!BQ16+PPI_ALLRwanda_Month!BR16)/3</f>
        <v>87.05271774064515</v>
      </c>
      <c r="AB16" s="43">
        <v>87.74202962962518</v>
      </c>
      <c r="AC16" s="43">
        <v>87.74202962962518</v>
      </c>
      <c r="AD16" s="43">
        <v>89.78354672702137</v>
      </c>
      <c r="AE16" s="43">
        <v>98.41889843506242</v>
      </c>
      <c r="AF16" s="272">
        <v>98.79603753033645</v>
      </c>
      <c r="AG16" s="303">
        <v>98.79603753033645</v>
      </c>
    </row>
    <row r="17" spans="1:33" s="30" customFormat="1" ht="24">
      <c r="A17" s="30">
        <v>5</v>
      </c>
      <c r="B17" s="31" t="s">
        <v>10</v>
      </c>
      <c r="C17" s="32" t="s">
        <v>21</v>
      </c>
      <c r="D17" s="129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30">
        <v>96.64522179618423</v>
      </c>
      <c r="X17" s="130">
        <v>96.28712990989754</v>
      </c>
      <c r="Y17" s="130">
        <v>98.05949722256555</v>
      </c>
      <c r="Z17" s="130">
        <v>97.54390144486034</v>
      </c>
      <c r="AA17" s="130">
        <f>(PPI_ALLRwanda_Month!BP17+PPI_ALLRwanda_Month!BQ17+PPI_ALLRwanda_Month!BR17)/3</f>
        <v>96.18195138318684</v>
      </c>
      <c r="AB17" s="130">
        <v>93.97981942444353</v>
      </c>
      <c r="AC17" s="130">
        <v>92.12528796461947</v>
      </c>
      <c r="AD17" s="130">
        <v>89.81519296280176</v>
      </c>
      <c r="AE17" s="130">
        <v>89.89472524594727</v>
      </c>
      <c r="AF17" s="277">
        <v>90.10879063176617</v>
      </c>
      <c r="AG17" s="308">
        <v>89.90183250591996</v>
      </c>
    </row>
    <row r="18" spans="1:33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f>(PPI_ALLRwanda_Month!BP18+PPI_ALLRwanda_Month!BQ18+PPI_ALLRwanda_Month!BR18)/3</f>
        <v>96.18195138318684</v>
      </c>
      <c r="AB18" s="43">
        <v>93.97981942444353</v>
      </c>
      <c r="AC18" s="43">
        <v>92.12528796461947</v>
      </c>
      <c r="AD18" s="43">
        <v>89.81519296280176</v>
      </c>
      <c r="AE18" s="43">
        <v>89.89472524594727</v>
      </c>
      <c r="AF18" s="272">
        <v>90.10879063176617</v>
      </c>
      <c r="AG18" s="303">
        <v>89.90183250591996</v>
      </c>
    </row>
    <row r="19" spans="1:33" s="30" customFormat="1" ht="24">
      <c r="A19" s="30">
        <v>5</v>
      </c>
      <c r="B19" s="31" t="s">
        <v>10</v>
      </c>
      <c r="C19" s="32" t="s">
        <v>24</v>
      </c>
      <c r="D19" s="129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30">
        <v>113.82821358316744</v>
      </c>
      <c r="X19" s="130">
        <v>103.11141557173221</v>
      </c>
      <c r="Y19" s="130">
        <v>111.8323199674142</v>
      </c>
      <c r="Z19" s="130">
        <v>115.24751636770792</v>
      </c>
      <c r="AA19" s="130">
        <f>(PPI_ALLRwanda_Month!BP19+PPI_ALLRwanda_Month!BQ19+PPI_ALLRwanda_Month!BR19)/3</f>
        <v>110.45427523466778</v>
      </c>
      <c r="AB19" s="130">
        <v>106.00415520968431</v>
      </c>
      <c r="AC19" s="130">
        <v>113.31603003211092</v>
      </c>
      <c r="AD19" s="130">
        <v>128.00057838122868</v>
      </c>
      <c r="AE19" s="130">
        <v>138.54736020250334</v>
      </c>
      <c r="AF19" s="277">
        <v>139.3161306493112</v>
      </c>
      <c r="AG19" s="308">
        <v>134.68204361937214</v>
      </c>
    </row>
    <row r="20" spans="1:33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f>(PPI_ALLRwanda_Month!BP20+PPI_ALLRwanda_Month!BQ20+PPI_ALLRwanda_Month!BR20)/3</f>
        <v>148.96141438794217</v>
      </c>
      <c r="AB20" s="43">
        <v>147.56977097855025</v>
      </c>
      <c r="AC20" s="43">
        <v>146.85474737568012</v>
      </c>
      <c r="AD20" s="43">
        <v>147.04346104039305</v>
      </c>
      <c r="AE20" s="43">
        <v>147.01620710543656</v>
      </c>
      <c r="AF20" s="272">
        <v>147.01620710543656</v>
      </c>
      <c r="AG20" s="303">
        <v>142.26586896886238</v>
      </c>
    </row>
    <row r="21" spans="1:33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f>(PPI_ALLRwanda_Month!BP21+PPI_ALLRwanda_Month!BQ21+PPI_ALLRwanda_Month!BR21)/3</f>
        <v>103.92815596293474</v>
      </c>
      <c r="AB21" s="43">
        <v>109.126185032158</v>
      </c>
      <c r="AC21" s="43">
        <v>114.32601922794068</v>
      </c>
      <c r="AD21" s="43">
        <v>131.18991268535976</v>
      </c>
      <c r="AE21" s="43">
        <v>143.77766189310978</v>
      </c>
      <c r="AF21" s="272">
        <v>142.522463797184</v>
      </c>
      <c r="AG21" s="303">
        <v>129.83827403158304</v>
      </c>
    </row>
    <row r="22" spans="1:33" s="37" customFormat="1" ht="36">
      <c r="A22" s="37">
        <v>6</v>
      </c>
      <c r="B22" s="38" t="s">
        <v>24</v>
      </c>
      <c r="C22" s="133" t="s">
        <v>141</v>
      </c>
      <c r="D22" s="40" t="s">
        <v>153</v>
      </c>
      <c r="E22" s="41">
        <v>1</v>
      </c>
      <c r="F22" s="42">
        <v>145.66477806655317</v>
      </c>
      <c r="G22" s="134">
        <v>114.70449912304639</v>
      </c>
      <c r="H22" s="134">
        <v>125.49625846500915</v>
      </c>
      <c r="I22" s="134">
        <v>127.69118788529472</v>
      </c>
      <c r="J22" s="134">
        <v>143.68810326588104</v>
      </c>
      <c r="K22" s="134">
        <v>139.2661742807013</v>
      </c>
      <c r="L22" s="134">
        <v>143.8669020888914</v>
      </c>
      <c r="M22" s="134">
        <v>138.99892431749524</v>
      </c>
      <c r="N22" s="134">
        <v>140.1339999251343</v>
      </c>
      <c r="O22" s="134">
        <v>130.96757725535895</v>
      </c>
      <c r="P22" s="134">
        <v>111.45475855633657</v>
      </c>
      <c r="Q22" s="134">
        <v>117.14463947592232</v>
      </c>
      <c r="R22" s="134">
        <v>116.29293330050767</v>
      </c>
      <c r="S22" s="134">
        <v>119.391948199112</v>
      </c>
      <c r="T22" s="134">
        <v>101.69655613786229</v>
      </c>
      <c r="U22" s="134">
        <v>108.35160927537116</v>
      </c>
      <c r="V22" s="134">
        <v>115.06426275935138</v>
      </c>
      <c r="W22" s="218">
        <v>124.83881063427164</v>
      </c>
      <c r="X22" s="218">
        <v>109.78988825810323</v>
      </c>
      <c r="Y22" s="218">
        <v>124.21109041976563</v>
      </c>
      <c r="Z22" s="218">
        <v>128.27828241410137</v>
      </c>
      <c r="AA22" s="218">
        <f>(PPI_ALLRwanda_Month!BP22+PPI_ALLRwanda_Month!BQ22+PPI_ALLRwanda_Month!BR22)/3</f>
        <v>114.16764861523535</v>
      </c>
      <c r="AB22" s="218">
        <v>100.01789516422082</v>
      </c>
      <c r="AC22" s="218">
        <v>110.50280431036946</v>
      </c>
      <c r="AD22" s="218">
        <v>123.74691949935813</v>
      </c>
      <c r="AE22" s="218">
        <v>132.3394467549434</v>
      </c>
      <c r="AF22" s="278">
        <v>135.33015766720686</v>
      </c>
      <c r="AG22" s="312">
        <v>139.23800890142084</v>
      </c>
    </row>
    <row r="23" spans="1:33" s="135" customFormat="1" ht="24">
      <c r="A23" s="135">
        <v>8</v>
      </c>
      <c r="B23" s="136" t="s">
        <v>141</v>
      </c>
      <c r="C23" s="137" t="s">
        <v>142</v>
      </c>
      <c r="D23" s="138" t="s">
        <v>143</v>
      </c>
      <c r="E23" s="139">
        <v>1</v>
      </c>
      <c r="F23" s="140">
        <v>65.54915012994893</v>
      </c>
      <c r="G23" s="141">
        <v>128.58336468814733</v>
      </c>
      <c r="H23" s="141">
        <v>149.80145703317757</v>
      </c>
      <c r="I23" s="141">
        <v>148.5645700474739</v>
      </c>
      <c r="J23" s="141">
        <v>175.9334349450797</v>
      </c>
      <c r="K23" s="141">
        <v>165.49469357691066</v>
      </c>
      <c r="L23" s="141">
        <v>168.2193193840366</v>
      </c>
      <c r="M23" s="141">
        <v>158.5062285713337</v>
      </c>
      <c r="N23" s="141">
        <v>158.53154132543318</v>
      </c>
      <c r="O23" s="141">
        <v>144.72317086314936</v>
      </c>
      <c r="P23" s="141">
        <v>124.81232589462691</v>
      </c>
      <c r="Q23" s="141">
        <v>127.41476273267386</v>
      </c>
      <c r="R23" s="141">
        <v>128.53992875230367</v>
      </c>
      <c r="S23" s="141">
        <v>131.75809869784675</v>
      </c>
      <c r="T23" s="141">
        <v>109.76446859056414</v>
      </c>
      <c r="U23" s="141">
        <v>119.3208845304182</v>
      </c>
      <c r="V23" s="141">
        <v>136.42071807456492</v>
      </c>
      <c r="W23" s="141">
        <v>143.16738860449485</v>
      </c>
      <c r="X23" s="141">
        <v>101.6504969240954</v>
      </c>
      <c r="Y23" s="141">
        <v>97.43842603147732</v>
      </c>
      <c r="Z23" s="141">
        <v>95.68830737904248</v>
      </c>
      <c r="AA23" s="141">
        <f>(PPI_ALLRwanda_Month!BP23+PPI_ALLRwanda_Month!BQ23+PPI_ALLRwanda_Month!BR23)/3</f>
        <v>77.57242621861509</v>
      </c>
      <c r="AB23" s="141">
        <v>77.46514220968669</v>
      </c>
      <c r="AC23" s="141">
        <v>99.12635319647607</v>
      </c>
      <c r="AD23" s="141">
        <v>111.0341099344197</v>
      </c>
      <c r="AE23" s="141">
        <v>109.10928814572868</v>
      </c>
      <c r="AF23" s="273">
        <v>104.04986719988138</v>
      </c>
      <c r="AG23" s="309">
        <v>104.9994482963279</v>
      </c>
    </row>
    <row r="24" spans="1:33" s="135" customFormat="1" ht="24">
      <c r="A24" s="135">
        <v>8</v>
      </c>
      <c r="B24" s="136" t="s">
        <v>141</v>
      </c>
      <c r="C24" s="137" t="s">
        <v>144</v>
      </c>
      <c r="D24" s="138" t="s">
        <v>145</v>
      </c>
      <c r="E24" s="139">
        <v>1</v>
      </c>
      <c r="F24" s="140">
        <v>80.11562793660424</v>
      </c>
      <c r="G24" s="141">
        <v>101.68056363189471</v>
      </c>
      <c r="H24" s="141">
        <v>95.59935508978572</v>
      </c>
      <c r="I24" s="141">
        <v>102.53990816090993</v>
      </c>
      <c r="J24" s="141">
        <v>98.51793748499261</v>
      </c>
      <c r="K24" s="141">
        <v>104.79960855984059</v>
      </c>
      <c r="L24" s="141">
        <v>113.16186083045984</v>
      </c>
      <c r="M24" s="141">
        <v>117.65273224131295</v>
      </c>
      <c r="N24" s="141">
        <v>119.52032852441606</v>
      </c>
      <c r="O24" s="141">
        <v>116.91841958213881</v>
      </c>
      <c r="P24" s="141">
        <v>97.56701372867855</v>
      </c>
      <c r="Q24" s="141">
        <v>106.87479482954616</v>
      </c>
      <c r="R24" s="141">
        <v>104.0033041700949</v>
      </c>
      <c r="S24" s="141">
        <v>106.85861006872862</v>
      </c>
      <c r="T24" s="141">
        <v>94.0361223106969</v>
      </c>
      <c r="U24" s="141">
        <v>97.38294171252714</v>
      </c>
      <c r="V24" s="141">
        <v>91.19325462363281</v>
      </c>
      <c r="W24" s="141">
        <v>100.09685670279562</v>
      </c>
      <c r="X24" s="141">
        <v>115.94452755612872</v>
      </c>
      <c r="Y24" s="141">
        <v>140.3456998074905</v>
      </c>
      <c r="Z24" s="141">
        <v>145.84190884403458</v>
      </c>
      <c r="AA24" s="141">
        <f>(PPI_ALLRwanda_Month!BP24+PPI_ALLRwanda_Month!BQ24+PPI_ALLRwanda_Month!BR24)/3</f>
        <v>132.53701060888974</v>
      </c>
      <c r="AB24" s="141">
        <v>111.31676515189714</v>
      </c>
      <c r="AC24" s="141">
        <v>118.27090025684937</v>
      </c>
      <c r="AD24" s="141">
        <v>133.35669917393398</v>
      </c>
      <c r="AE24" s="141">
        <v>145.6721727338128</v>
      </c>
      <c r="AF24" s="273">
        <v>153.82775440069813</v>
      </c>
      <c r="AG24" s="309">
        <v>157.69344137809773</v>
      </c>
    </row>
    <row r="25" spans="1:33" s="23" customFormat="1" ht="15">
      <c r="A25" s="23">
        <v>4</v>
      </c>
      <c r="B25" s="24" t="s">
        <v>8</v>
      </c>
      <c r="C25" s="25" t="s">
        <v>30</v>
      </c>
      <c r="D25" s="127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8">
        <v>119.62974592514242</v>
      </c>
      <c r="X25" s="128">
        <v>119.62760687986419</v>
      </c>
      <c r="Y25" s="128">
        <v>119.62952325503905</v>
      </c>
      <c r="Z25" s="128">
        <v>119.62946437297542</v>
      </c>
      <c r="AA25" s="128">
        <f>(PPI_ALLRwanda_Month!BP25+PPI_ALLRwanda_Month!BQ25+PPI_ALLRwanda_Month!BR25)/3</f>
        <v>119.62946437297542</v>
      </c>
      <c r="AB25" s="128">
        <v>120.32466468545603</v>
      </c>
      <c r="AC25" s="128">
        <v>120.67507564949534</v>
      </c>
      <c r="AD25" s="128">
        <v>120.78758717777656</v>
      </c>
      <c r="AE25" s="128">
        <v>125.14098271575524</v>
      </c>
      <c r="AF25" s="276">
        <v>125.14296694596896</v>
      </c>
      <c r="AG25" s="307">
        <v>127.48375430421503</v>
      </c>
    </row>
    <row r="26" spans="1:33" s="30" customFormat="1" ht="15">
      <c r="A26" s="30">
        <v>5</v>
      </c>
      <c r="B26" s="31" t="s">
        <v>30</v>
      </c>
      <c r="C26" s="32" t="s">
        <v>32</v>
      </c>
      <c r="D26" s="129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30">
        <v>119.62974592514242</v>
      </c>
      <c r="X26" s="130">
        <v>119.62760687986419</v>
      </c>
      <c r="Y26" s="130">
        <v>119.62952325503905</v>
      </c>
      <c r="Z26" s="130">
        <v>119.62946437297542</v>
      </c>
      <c r="AA26" s="130">
        <f>(PPI_ALLRwanda_Month!BP26+PPI_ALLRwanda_Month!BQ26+PPI_ALLRwanda_Month!BR26)/3</f>
        <v>119.62946437297542</v>
      </c>
      <c r="AB26" s="130">
        <v>120.32466468545603</v>
      </c>
      <c r="AC26" s="130">
        <v>120.67507564949534</v>
      </c>
      <c r="AD26" s="130">
        <v>120.78758717777656</v>
      </c>
      <c r="AE26" s="130">
        <v>125.14098271575524</v>
      </c>
      <c r="AF26" s="277">
        <v>125.14296694596896</v>
      </c>
      <c r="AG26" s="308">
        <v>127.48375430421503</v>
      </c>
    </row>
    <row r="27" spans="1:33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f>(PPI_ALLRwanda_Month!BP27+PPI_ALLRwanda_Month!BQ27+PPI_ALLRwanda_Month!BR27)/3</f>
        <v>98.25955551201592</v>
      </c>
      <c r="AB27" s="43">
        <v>98.25955551201592</v>
      </c>
      <c r="AC27" s="43">
        <v>98.25955551201592</v>
      </c>
      <c r="AD27" s="43">
        <v>98.25955551201592</v>
      </c>
      <c r="AE27" s="43">
        <v>100.95072491444307</v>
      </c>
      <c r="AF27" s="272">
        <v>100.95072491444307</v>
      </c>
      <c r="AG27" s="303">
        <v>102.29749057367235</v>
      </c>
    </row>
    <row r="28" spans="1:33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f>(PPI_ALLRwanda_Month!BP28+PPI_ALLRwanda_Month!BQ28+PPI_ALLRwanda_Month!BR28)/3</f>
        <v>120.01891379746058</v>
      </c>
      <c r="AB28" s="43">
        <v>120.73209014653996</v>
      </c>
      <c r="AC28" s="43">
        <v>120.73209014653996</v>
      </c>
      <c r="AD28" s="43">
        <v>120.73209014653996</v>
      </c>
      <c r="AE28" s="43">
        <v>125.31197782542607</v>
      </c>
      <c r="AF28" s="272">
        <v>125.31197782542607</v>
      </c>
      <c r="AG28" s="303">
        <v>127.60237701601743</v>
      </c>
    </row>
    <row r="29" spans="1:33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f>(PPI_ALLRwanda_Month!BP29+PPI_ALLRwanda_Month!BQ29+PPI_ALLRwanda_Month!BR29)/3</f>
        <v>109.26852567519421</v>
      </c>
      <c r="AB29" s="43">
        <v>109.24073570249726</v>
      </c>
      <c r="AC29" s="43">
        <v>128.13402501560674</v>
      </c>
      <c r="AD29" s="43">
        <v>133.07983279046945</v>
      </c>
      <c r="AE29" s="43">
        <v>128.0252926322535</v>
      </c>
      <c r="AF29" s="272">
        <v>128.0252926322535</v>
      </c>
      <c r="AG29" s="303">
        <v>133.07983279046945</v>
      </c>
    </row>
    <row r="30" spans="1:33" s="23" customFormat="1" ht="24">
      <c r="A30" s="23">
        <v>4</v>
      </c>
      <c r="B30" s="24" t="s">
        <v>8</v>
      </c>
      <c r="C30" s="25" t="s">
        <v>39</v>
      </c>
      <c r="D30" s="127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8">
        <v>107.92280755765478</v>
      </c>
      <c r="X30" s="128">
        <v>107.92280755765478</v>
      </c>
      <c r="Y30" s="128">
        <v>107.92280755765478</v>
      </c>
      <c r="Z30" s="128">
        <v>107.92280755765478</v>
      </c>
      <c r="AA30" s="128">
        <f>(PPI_ALLRwanda_Month!BP30+PPI_ALLRwanda_Month!BQ30+PPI_ALLRwanda_Month!BR30)/3</f>
        <v>107.92280755765478</v>
      </c>
      <c r="AB30" s="128">
        <v>107.92280755765478</v>
      </c>
      <c r="AC30" s="128">
        <v>100</v>
      </c>
      <c r="AD30" s="128">
        <v>107.92280755765478</v>
      </c>
      <c r="AE30" s="128">
        <v>100</v>
      </c>
      <c r="AF30" s="276">
        <v>100</v>
      </c>
      <c r="AG30" s="307">
        <v>100</v>
      </c>
    </row>
    <row r="31" spans="1:33" s="30" customFormat="1" ht="24">
      <c r="A31" s="30">
        <v>5</v>
      </c>
      <c r="B31" s="31" t="s">
        <v>39</v>
      </c>
      <c r="C31" s="32" t="s">
        <v>41</v>
      </c>
      <c r="D31" s="129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30">
        <v>107.92280755765478</v>
      </c>
      <c r="X31" s="130">
        <v>107.92280755765478</v>
      </c>
      <c r="Y31" s="130">
        <v>107.92280755765478</v>
      </c>
      <c r="Z31" s="130">
        <v>107.92280755765478</v>
      </c>
      <c r="AA31" s="130">
        <f>(PPI_ALLRwanda_Month!BP31+PPI_ALLRwanda_Month!BQ31+PPI_ALLRwanda_Month!BR31)/3</f>
        <v>107.92280755765478</v>
      </c>
      <c r="AB31" s="130">
        <v>107.92280755765478</v>
      </c>
      <c r="AC31" s="130">
        <v>100</v>
      </c>
      <c r="AD31" s="130">
        <v>107.92280755765478</v>
      </c>
      <c r="AE31" s="130">
        <v>100</v>
      </c>
      <c r="AF31" s="277">
        <v>100</v>
      </c>
      <c r="AG31" s="308">
        <v>100</v>
      </c>
    </row>
    <row r="32" spans="1:33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f>(PPI_ALLRwanda_Month!BP32+PPI_ALLRwanda_Month!BQ32+PPI_ALLRwanda_Month!BR32)/3</f>
        <v>107.92280755765478</v>
      </c>
      <c r="AB32" s="43">
        <v>107.92280755765478</v>
      </c>
      <c r="AC32" s="43">
        <v>100</v>
      </c>
      <c r="AD32" s="43">
        <v>107.92280755765478</v>
      </c>
      <c r="AE32" s="43">
        <v>100</v>
      </c>
      <c r="AF32" s="272">
        <v>100</v>
      </c>
      <c r="AG32" s="303">
        <v>100</v>
      </c>
    </row>
    <row r="33" spans="1:33" s="23" customFormat="1" ht="15">
      <c r="A33" s="23">
        <v>4</v>
      </c>
      <c r="B33" s="24" t="s">
        <v>8</v>
      </c>
      <c r="C33" s="25" t="s">
        <v>43</v>
      </c>
      <c r="D33" s="127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8">
        <v>73.62056470362087</v>
      </c>
      <c r="X33" s="128">
        <v>73.62056470362087</v>
      </c>
      <c r="Y33" s="128">
        <v>73.62056470362087</v>
      </c>
      <c r="Z33" s="128">
        <v>73.62056470362087</v>
      </c>
      <c r="AA33" s="128">
        <f>(PPI_ALLRwanda_Month!BP33+PPI_ALLRwanda_Month!BQ33+PPI_ALLRwanda_Month!BR33)/3</f>
        <v>73.62056470362087</v>
      </c>
      <c r="AB33" s="128">
        <v>73.62056470362087</v>
      </c>
      <c r="AC33" s="128">
        <v>73.62056470362087</v>
      </c>
      <c r="AD33" s="128">
        <v>73.62056470362087</v>
      </c>
      <c r="AE33" s="128">
        <v>73.62056470362087</v>
      </c>
      <c r="AF33" s="276">
        <v>77.3190534151665</v>
      </c>
      <c r="AG33" s="307">
        <v>77.3190534151665</v>
      </c>
    </row>
    <row r="34" spans="1:33" s="30" customFormat="1" ht="24">
      <c r="A34" s="30">
        <v>5</v>
      </c>
      <c r="B34" s="31" t="s">
        <v>43</v>
      </c>
      <c r="C34" s="32" t="s">
        <v>45</v>
      </c>
      <c r="D34" s="129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30">
        <v>73.62056470362087</v>
      </c>
      <c r="X34" s="130">
        <v>73.62056470362087</v>
      </c>
      <c r="Y34" s="130">
        <v>73.62056470362087</v>
      </c>
      <c r="Z34" s="130">
        <v>73.62056470362087</v>
      </c>
      <c r="AA34" s="130">
        <f>(PPI_ALLRwanda_Month!BP34+PPI_ALLRwanda_Month!BQ34+PPI_ALLRwanda_Month!BR34)/3</f>
        <v>73.62056470362087</v>
      </c>
      <c r="AB34" s="130">
        <v>73.62056470362087</v>
      </c>
      <c r="AC34" s="130">
        <v>73.62056470362087</v>
      </c>
      <c r="AD34" s="130">
        <v>73.62056470362087</v>
      </c>
      <c r="AE34" s="130">
        <v>73.62056470362087</v>
      </c>
      <c r="AF34" s="277">
        <v>77.3190534151665</v>
      </c>
      <c r="AG34" s="308">
        <v>77.3190534151665</v>
      </c>
    </row>
    <row r="35" spans="1:33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f>(PPI_ALLRwanda_Month!BP35+PPI_ALLRwanda_Month!BQ35+PPI_ALLRwanda_Month!BR35)/3</f>
        <v>73.62056470362087</v>
      </c>
      <c r="AB35" s="43">
        <v>73.62056470362087</v>
      </c>
      <c r="AC35" s="43">
        <v>73.62056470362087</v>
      </c>
      <c r="AD35" s="43">
        <v>73.62056470362087</v>
      </c>
      <c r="AE35" s="43">
        <v>73.62056470362087</v>
      </c>
      <c r="AF35" s="272">
        <v>77.3190534151665</v>
      </c>
      <c r="AG35" s="303">
        <v>77.3190534151665</v>
      </c>
    </row>
    <row r="36" spans="1:33" s="23" customFormat="1" ht="24">
      <c r="A36" s="23">
        <v>4</v>
      </c>
      <c r="B36" s="24" t="s">
        <v>8</v>
      </c>
      <c r="C36" s="25" t="s">
        <v>49</v>
      </c>
      <c r="D36" s="127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8">
        <v>78.18783597959136</v>
      </c>
      <c r="X36" s="128">
        <v>78.18783597959136</v>
      </c>
      <c r="Y36" s="128">
        <v>78.18783597959136</v>
      </c>
      <c r="Z36" s="128">
        <v>78.18783597959136</v>
      </c>
      <c r="AA36" s="128">
        <f>(PPI_ALLRwanda_Month!BP36+PPI_ALLRwanda_Month!BQ36+PPI_ALLRwanda_Month!BR36)/3</f>
        <v>78.18783597959136</v>
      </c>
      <c r="AB36" s="128">
        <v>78.18783597959136</v>
      </c>
      <c r="AC36" s="128">
        <v>78.18783597959136</v>
      </c>
      <c r="AD36" s="128">
        <v>78.18783597959136</v>
      </c>
      <c r="AE36" s="128">
        <v>78.18783597959136</v>
      </c>
      <c r="AF36" s="276">
        <v>82.19628037300009</v>
      </c>
      <c r="AG36" s="307">
        <v>82.19628037300009</v>
      </c>
    </row>
    <row r="37" spans="1:33" s="30" customFormat="1" ht="15">
      <c r="A37" s="30">
        <v>5</v>
      </c>
      <c r="B37" s="31" t="s">
        <v>49</v>
      </c>
      <c r="C37" s="32" t="s">
        <v>51</v>
      </c>
      <c r="D37" s="129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30">
        <v>78.18783597959136</v>
      </c>
      <c r="X37" s="130">
        <v>78.18783597959136</v>
      </c>
      <c r="Y37" s="130">
        <v>78.18783597959136</v>
      </c>
      <c r="Z37" s="130">
        <v>78.18783597959136</v>
      </c>
      <c r="AA37" s="130">
        <f>(PPI_ALLRwanda_Month!BP37+PPI_ALLRwanda_Month!BQ37+PPI_ALLRwanda_Month!BR37)/3</f>
        <v>78.18783597959136</v>
      </c>
      <c r="AB37" s="130">
        <v>78.18783597959136</v>
      </c>
      <c r="AC37" s="130">
        <v>78.18783597959136</v>
      </c>
      <c r="AD37" s="130">
        <v>78.18783597959136</v>
      </c>
      <c r="AE37" s="130">
        <v>78.18783597959136</v>
      </c>
      <c r="AF37" s="277">
        <v>82.19628037300009</v>
      </c>
      <c r="AG37" s="308">
        <v>82.19628037300009</v>
      </c>
    </row>
    <row r="38" spans="1:33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f>(PPI_ALLRwanda_Month!BP38+PPI_ALLRwanda_Month!BQ38+PPI_ALLRwanda_Month!BR38)/3</f>
        <v>78.18783597959136</v>
      </c>
      <c r="AB38" s="43">
        <v>78.18783597959136</v>
      </c>
      <c r="AC38" s="43">
        <v>78.18783597959136</v>
      </c>
      <c r="AD38" s="43">
        <v>78.18783597959136</v>
      </c>
      <c r="AE38" s="43">
        <v>78.18783597959136</v>
      </c>
      <c r="AF38" s="272">
        <v>82.19628037300009</v>
      </c>
      <c r="AG38" s="303">
        <v>82.19628037300009</v>
      </c>
    </row>
    <row r="39" spans="1:33" s="23" customFormat="1" ht="60">
      <c r="A39" s="23">
        <v>4</v>
      </c>
      <c r="B39" s="24" t="s">
        <v>8</v>
      </c>
      <c r="C39" s="25" t="s">
        <v>54</v>
      </c>
      <c r="D39" s="127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8">
        <v>111.51210735944153</v>
      </c>
      <c r="X39" s="128">
        <v>111.51210735944153</v>
      </c>
      <c r="Y39" s="128">
        <v>111.51210735944153</v>
      </c>
      <c r="Z39" s="128">
        <v>111.51210735944153</v>
      </c>
      <c r="AA39" s="128">
        <f>(PPI_ALLRwanda_Month!BP39+PPI_ALLRwanda_Month!BQ39+PPI_ALLRwanda_Month!BR39)/3</f>
        <v>111.51210735944153</v>
      </c>
      <c r="AB39" s="128">
        <v>111.51210735944153</v>
      </c>
      <c r="AC39" s="128">
        <v>111.51210735944153</v>
      </c>
      <c r="AD39" s="128">
        <v>111.51210735944153</v>
      </c>
      <c r="AE39" s="128">
        <v>111.51210735944153</v>
      </c>
      <c r="AF39" s="276">
        <v>111.51210735944153</v>
      </c>
      <c r="AG39" s="307">
        <v>111.51210735944153</v>
      </c>
    </row>
    <row r="40" spans="1:33" s="30" customFormat="1" ht="60">
      <c r="A40" s="30">
        <v>5</v>
      </c>
      <c r="B40" s="31" t="s">
        <v>54</v>
      </c>
      <c r="C40" s="32" t="s">
        <v>56</v>
      </c>
      <c r="D40" s="129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30">
        <v>111.51210735944153</v>
      </c>
      <c r="X40" s="130">
        <v>111.51210735944153</v>
      </c>
      <c r="Y40" s="130">
        <v>111.51210735944153</v>
      </c>
      <c r="Z40" s="130">
        <v>111.51210735944153</v>
      </c>
      <c r="AA40" s="130">
        <f>(PPI_ALLRwanda_Month!BP40+PPI_ALLRwanda_Month!BQ40+PPI_ALLRwanda_Month!BR40)/3</f>
        <v>111.51210735944153</v>
      </c>
      <c r="AB40" s="130">
        <v>111.51210735944153</v>
      </c>
      <c r="AC40" s="130">
        <v>111.51210735944153</v>
      </c>
      <c r="AD40" s="130">
        <v>111.51210735944153</v>
      </c>
      <c r="AE40" s="130">
        <v>111.51210735944153</v>
      </c>
      <c r="AF40" s="277">
        <v>111.51210735944153</v>
      </c>
      <c r="AG40" s="308">
        <v>111.51210735944153</v>
      </c>
    </row>
    <row r="41" spans="1:33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f>(PPI_ALLRwanda_Month!BP41+PPI_ALLRwanda_Month!BQ41+PPI_ALLRwanda_Month!BR41)/3</f>
        <v>111.51210735944153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272">
        <v>111.51210735944153</v>
      </c>
      <c r="AG41" s="303">
        <v>111.51210735944153</v>
      </c>
    </row>
    <row r="42" spans="1:33" s="23" customFormat="1" ht="24">
      <c r="A42" s="23">
        <v>4</v>
      </c>
      <c r="B42" s="24" t="s">
        <v>8</v>
      </c>
      <c r="C42" s="25" t="s">
        <v>60</v>
      </c>
      <c r="D42" s="127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8">
        <v>99.0050793076603</v>
      </c>
      <c r="X42" s="128">
        <v>97.10199578988357</v>
      </c>
      <c r="Y42" s="128">
        <v>104.30225822647178</v>
      </c>
      <c r="Z42" s="128">
        <v>104.30225822647178</v>
      </c>
      <c r="AA42" s="128">
        <f>(PPI_ALLRwanda_Month!BP42+PPI_ALLRwanda_Month!BQ42+PPI_ALLRwanda_Month!BR42)/3</f>
        <v>104.30225822647178</v>
      </c>
      <c r="AB42" s="128">
        <v>107.63895390703279</v>
      </c>
      <c r="AC42" s="128">
        <v>105.32152086271257</v>
      </c>
      <c r="AD42" s="128">
        <v>105.32152086271257</v>
      </c>
      <c r="AE42" s="128">
        <v>105.32152086271257</v>
      </c>
      <c r="AF42" s="276">
        <v>105.32152086271257</v>
      </c>
      <c r="AG42" s="307">
        <v>106.83795037546834</v>
      </c>
    </row>
    <row r="43" spans="1:33" s="30" customFormat="1" ht="24">
      <c r="A43" s="30">
        <v>5</v>
      </c>
      <c r="B43" s="31" t="s">
        <v>60</v>
      </c>
      <c r="C43" s="32" t="s">
        <v>62</v>
      </c>
      <c r="D43" s="129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30">
        <v>99.0050793076603</v>
      </c>
      <c r="X43" s="130">
        <v>97.10199578988357</v>
      </c>
      <c r="Y43" s="130">
        <v>104.30225822647178</v>
      </c>
      <c r="Z43" s="130">
        <v>104.30225822647178</v>
      </c>
      <c r="AA43" s="130">
        <f>(PPI_ALLRwanda_Month!BP43+PPI_ALLRwanda_Month!BQ43+PPI_ALLRwanda_Month!BR43)/3</f>
        <v>104.30225822647178</v>
      </c>
      <c r="AB43" s="130">
        <v>107.63895390703279</v>
      </c>
      <c r="AC43" s="130">
        <v>105.32152086271257</v>
      </c>
      <c r="AD43" s="130">
        <v>105.32152086271257</v>
      </c>
      <c r="AE43" s="130">
        <v>105.32152086271257</v>
      </c>
      <c r="AF43" s="277">
        <v>105.32152086271257</v>
      </c>
      <c r="AG43" s="308">
        <v>106.83795037546834</v>
      </c>
    </row>
    <row r="44" spans="1:33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f>(PPI_ALLRwanda_Month!BP44+PPI_ALLRwanda_Month!BQ44+PPI_ALLRwanda_Month!BR44)/3</f>
        <v>104.30225822647178</v>
      </c>
      <c r="AB44" s="43">
        <v>107.63895390703279</v>
      </c>
      <c r="AC44" s="43">
        <v>105.32152086271257</v>
      </c>
      <c r="AD44" s="43">
        <v>105.32152086271257</v>
      </c>
      <c r="AE44" s="43">
        <v>105.32152086271257</v>
      </c>
      <c r="AF44" s="272">
        <v>105.32152086271257</v>
      </c>
      <c r="AG44" s="303">
        <v>106.83795037546834</v>
      </c>
    </row>
    <row r="45" spans="1:33" s="23" customFormat="1" ht="24">
      <c r="A45" s="23">
        <v>4</v>
      </c>
      <c r="B45" s="24" t="s">
        <v>8</v>
      </c>
      <c r="C45" s="25" t="s">
        <v>65</v>
      </c>
      <c r="D45" s="127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8">
        <v>103.50576323311577</v>
      </c>
      <c r="X45" s="128">
        <v>103.14714705078516</v>
      </c>
      <c r="Y45" s="128">
        <v>104.69814524445796</v>
      </c>
      <c r="Z45" s="128">
        <v>106.69987526117995</v>
      </c>
      <c r="AA45" s="128">
        <f>(PPI_ALLRwanda_Month!BP45+PPI_ALLRwanda_Month!BQ45+PPI_ALLRwanda_Month!BR45)/3</f>
        <v>106.44409484565534</v>
      </c>
      <c r="AB45" s="128">
        <v>107.42784805895447</v>
      </c>
      <c r="AC45" s="128">
        <v>108.5853469299352</v>
      </c>
      <c r="AD45" s="128">
        <v>110.98103722313324</v>
      </c>
      <c r="AE45" s="128">
        <v>116.98148296240909</v>
      </c>
      <c r="AF45" s="276">
        <v>113.02571214462502</v>
      </c>
      <c r="AG45" s="307">
        <v>106.02339520461419</v>
      </c>
    </row>
    <row r="46" spans="1:33" s="30" customFormat="1" ht="24">
      <c r="A46" s="30">
        <v>5</v>
      </c>
      <c r="B46" s="31" t="s">
        <v>65</v>
      </c>
      <c r="C46" s="32" t="s">
        <v>67</v>
      </c>
      <c r="D46" s="129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30">
        <v>103.50576323311577</v>
      </c>
      <c r="X46" s="130">
        <v>103.14714705078516</v>
      </c>
      <c r="Y46" s="130">
        <v>104.69814524445796</v>
      </c>
      <c r="Z46" s="130">
        <v>106.69987526117995</v>
      </c>
      <c r="AA46" s="130">
        <f>(PPI_ALLRwanda_Month!BP46+PPI_ALLRwanda_Month!BQ46+PPI_ALLRwanda_Month!BR46)/3</f>
        <v>106.44409484565534</v>
      </c>
      <c r="AB46" s="130">
        <v>107.42784805895447</v>
      </c>
      <c r="AC46" s="130">
        <v>108.5853469299352</v>
      </c>
      <c r="AD46" s="130">
        <v>110.98103722313324</v>
      </c>
      <c r="AE46" s="130">
        <v>116.98148296240909</v>
      </c>
      <c r="AF46" s="277">
        <v>113.02571214462502</v>
      </c>
      <c r="AG46" s="308">
        <v>106.02339520461419</v>
      </c>
    </row>
    <row r="47" spans="1:33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f>(PPI_ALLRwanda_Month!BP47+PPI_ALLRwanda_Month!BQ47+PPI_ALLRwanda_Month!BR47)/3</f>
        <v>106.44409484565534</v>
      </c>
      <c r="AB47" s="43">
        <v>107.42784805895447</v>
      </c>
      <c r="AC47" s="43">
        <v>108.5853469299352</v>
      </c>
      <c r="AD47" s="43">
        <v>110.98103722313324</v>
      </c>
      <c r="AE47" s="43">
        <v>116.98148296240909</v>
      </c>
      <c r="AF47" s="272">
        <v>113.02571214462502</v>
      </c>
      <c r="AG47" s="303">
        <v>106.02339520461419</v>
      </c>
    </row>
    <row r="48" spans="1:33" s="23" customFormat="1" ht="24">
      <c r="A48" s="23">
        <v>4</v>
      </c>
      <c r="B48" s="24" t="s">
        <v>8</v>
      </c>
      <c r="C48" s="25" t="s">
        <v>71</v>
      </c>
      <c r="D48" s="127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8">
        <v>111.08006362404224</v>
      </c>
      <c r="X48" s="128">
        <v>110.89406060284078</v>
      </c>
      <c r="Y48" s="128">
        <v>111.45801626889147</v>
      </c>
      <c r="Z48" s="128">
        <v>111.4724660096684</v>
      </c>
      <c r="AA48" s="128">
        <f>(PPI_ALLRwanda_Month!BP48+PPI_ALLRwanda_Month!BQ48+PPI_ALLRwanda_Month!BR48)/3</f>
        <v>111.95873086098948</v>
      </c>
      <c r="AB48" s="128">
        <v>112.29659154501512</v>
      </c>
      <c r="AC48" s="128">
        <v>114.28523031970728</v>
      </c>
      <c r="AD48" s="128">
        <v>114.57823280778776</v>
      </c>
      <c r="AE48" s="128">
        <v>116.13841980130847</v>
      </c>
      <c r="AF48" s="276">
        <v>115.43507633091588</v>
      </c>
      <c r="AG48" s="307">
        <v>117.90570265857933</v>
      </c>
    </row>
    <row r="49" spans="1:33" s="30" customFormat="1" ht="24">
      <c r="A49" s="30">
        <v>5</v>
      </c>
      <c r="B49" s="31" t="s">
        <v>71</v>
      </c>
      <c r="C49" s="32" t="s">
        <v>73</v>
      </c>
      <c r="D49" s="129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30">
        <v>111.08006362404224</v>
      </c>
      <c r="X49" s="130">
        <v>110.89406060284078</v>
      </c>
      <c r="Y49" s="130">
        <v>111.45801626889147</v>
      </c>
      <c r="Z49" s="130">
        <v>111.4724660096684</v>
      </c>
      <c r="AA49" s="130">
        <f>(PPI_ALLRwanda_Month!BP49+PPI_ALLRwanda_Month!BQ49+PPI_ALLRwanda_Month!BR49)/3</f>
        <v>111.95873086098948</v>
      </c>
      <c r="AB49" s="130">
        <v>112.29659154501512</v>
      </c>
      <c r="AC49" s="130">
        <v>114.28523031970728</v>
      </c>
      <c r="AD49" s="130">
        <v>114.57823280778776</v>
      </c>
      <c r="AE49" s="130">
        <v>116.13841980130847</v>
      </c>
      <c r="AF49" s="277">
        <v>115.43507633091588</v>
      </c>
      <c r="AG49" s="308">
        <v>117.90570265857933</v>
      </c>
    </row>
    <row r="50" spans="1:33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f>(PPI_ALLRwanda_Month!BP50+PPI_ALLRwanda_Month!BQ50+PPI_ALLRwanda_Month!BR50)/3</f>
        <v>96.88277473940487</v>
      </c>
      <c r="AB50" s="43">
        <v>96.88277473940487</v>
      </c>
      <c r="AC50" s="43">
        <v>96.88277473940487</v>
      </c>
      <c r="AD50" s="43">
        <v>96.88277473940487</v>
      </c>
      <c r="AE50" s="43">
        <v>96.88277473940487</v>
      </c>
      <c r="AF50" s="272">
        <v>96.88277473940487</v>
      </c>
      <c r="AG50" s="303">
        <v>96.88277473940487</v>
      </c>
    </row>
    <row r="51" spans="1:33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f>(PPI_ALLRwanda_Month!BP51+PPI_ALLRwanda_Month!BQ51+PPI_ALLRwanda_Month!BR51)/3</f>
        <v>118.03628916614109</v>
      </c>
      <c r="AB51" s="43">
        <v>118.03628916614109</v>
      </c>
      <c r="AC51" s="43">
        <v>120.42243078872093</v>
      </c>
      <c r="AD51" s="43">
        <v>120.74757916423631</v>
      </c>
      <c r="AE51" s="43">
        <v>120.8099656255777</v>
      </c>
      <c r="AF51" s="272">
        <v>120.8099656255777</v>
      </c>
      <c r="AG51" s="303">
        <v>123.76838446026221</v>
      </c>
    </row>
    <row r="52" spans="1:33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f>(PPI_ALLRwanda_Month!BP52+PPI_ALLRwanda_Month!BQ52+PPI_ALLRwanda_Month!BR52)/3</f>
        <v>109.8662401435543</v>
      </c>
      <c r="AB52" s="43">
        <v>114.01877535640826</v>
      </c>
      <c r="AC52" s="43">
        <v>118.1425819508786</v>
      </c>
      <c r="AD52" s="43">
        <v>118.54966412048873</v>
      </c>
      <c r="AE52" s="43">
        <v>134.15124137634717</v>
      </c>
      <c r="AF52" s="272">
        <v>126.71205411759267</v>
      </c>
      <c r="AG52" s="303">
        <v>131.51646730931137</v>
      </c>
    </row>
    <row r="53" spans="1:33" s="23" customFormat="1" ht="48">
      <c r="A53" s="23">
        <v>4</v>
      </c>
      <c r="B53" s="24" t="s">
        <v>8</v>
      </c>
      <c r="C53" s="25" t="s">
        <v>79</v>
      </c>
      <c r="D53" s="127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8">
        <v>100.08294815718686</v>
      </c>
      <c r="X53" s="128">
        <v>100.08294815718686</v>
      </c>
      <c r="Y53" s="128">
        <v>100.08294815718686</v>
      </c>
      <c r="Z53" s="128">
        <v>100.08294815718686</v>
      </c>
      <c r="AA53" s="128">
        <f>(PPI_ALLRwanda_Month!BP53+PPI_ALLRwanda_Month!BQ53+PPI_ALLRwanda_Month!BR53)/3</f>
        <v>100.08294815718686</v>
      </c>
      <c r="AB53" s="128">
        <v>100.08294815718686</v>
      </c>
      <c r="AC53" s="128">
        <v>100.08294815718686</v>
      </c>
      <c r="AD53" s="128">
        <v>100.08294815718686</v>
      </c>
      <c r="AE53" s="128">
        <v>100.08294815718686</v>
      </c>
      <c r="AF53" s="276">
        <v>100.08294815718686</v>
      </c>
      <c r="AG53" s="307">
        <v>100.08294815718686</v>
      </c>
    </row>
    <row r="54" spans="1:33" s="30" customFormat="1" ht="48">
      <c r="A54" s="30">
        <v>5</v>
      </c>
      <c r="B54" s="31" t="s">
        <v>79</v>
      </c>
      <c r="C54" s="32" t="s">
        <v>81</v>
      </c>
      <c r="D54" s="129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30">
        <v>100.08294815718686</v>
      </c>
      <c r="X54" s="130">
        <v>100.08294815718686</v>
      </c>
      <c r="Y54" s="130">
        <v>100.08294815718686</v>
      </c>
      <c r="Z54" s="130">
        <v>100.08294815718686</v>
      </c>
      <c r="AA54" s="130">
        <f>(PPI_ALLRwanda_Month!BP54+PPI_ALLRwanda_Month!BQ54+PPI_ALLRwanda_Month!BR54)/3</f>
        <v>100.08294815718686</v>
      </c>
      <c r="AB54" s="130">
        <v>100.08294815718686</v>
      </c>
      <c r="AC54" s="130">
        <v>100.08294815718686</v>
      </c>
      <c r="AD54" s="130">
        <v>100.08294815718686</v>
      </c>
      <c r="AE54" s="130">
        <v>100.08294815718686</v>
      </c>
      <c r="AF54" s="277">
        <v>100.08294815718686</v>
      </c>
      <c r="AG54" s="308">
        <v>100.08294815718686</v>
      </c>
    </row>
    <row r="55" spans="1:33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f>(PPI_ALLRwanda_Month!BP55+PPI_ALLRwanda_Month!BQ55+PPI_ALLRwanda_Month!BR55)/3</f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272">
        <v>100.08294815718686</v>
      </c>
      <c r="AG55" s="303">
        <v>100.08294815718686</v>
      </c>
    </row>
    <row r="56" spans="1:33" s="23" customFormat="1" ht="24">
      <c r="A56" s="23">
        <v>4</v>
      </c>
      <c r="B56" s="24" t="s">
        <v>8</v>
      </c>
      <c r="C56" s="25" t="s">
        <v>83</v>
      </c>
      <c r="D56" s="127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8">
        <v>167.051257263777</v>
      </c>
      <c r="X56" s="128">
        <v>166.79669561221036</v>
      </c>
      <c r="Y56" s="128">
        <v>163.05784308294426</v>
      </c>
      <c r="Z56" s="128">
        <v>163.3998035756881</v>
      </c>
      <c r="AA56" s="128">
        <f>(PPI_ALLRwanda_Month!BP56+PPI_ALLRwanda_Month!BQ56+PPI_ALLRwanda_Month!BR56)/3</f>
        <v>163.50081902862107</v>
      </c>
      <c r="AB56" s="128">
        <v>164.22294868460847</v>
      </c>
      <c r="AC56" s="128">
        <v>164.22278479740262</v>
      </c>
      <c r="AD56" s="128">
        <v>177.30355300245552</v>
      </c>
      <c r="AE56" s="128">
        <v>177.4811389735845</v>
      </c>
      <c r="AF56" s="276">
        <v>177.4811389735845</v>
      </c>
      <c r="AG56" s="307">
        <v>177.48520847844668</v>
      </c>
    </row>
    <row r="57" spans="1:33" s="30" customFormat="1" ht="24">
      <c r="A57" s="30">
        <v>5</v>
      </c>
      <c r="B57" s="31" t="s">
        <v>83</v>
      </c>
      <c r="C57" s="32" t="s">
        <v>85</v>
      </c>
      <c r="D57" s="129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30">
        <v>100</v>
      </c>
      <c r="X57" s="130">
        <v>100</v>
      </c>
      <c r="Y57" s="130">
        <v>100</v>
      </c>
      <c r="Z57" s="130">
        <v>100</v>
      </c>
      <c r="AA57" s="130">
        <f>(PPI_ALLRwanda_Month!BP57+PPI_ALLRwanda_Month!BQ57+PPI_ALLRwanda_Month!BR57)/3</f>
        <v>100</v>
      </c>
      <c r="AB57" s="130">
        <v>100</v>
      </c>
      <c r="AC57" s="130">
        <v>100</v>
      </c>
      <c r="AD57" s="130">
        <v>100</v>
      </c>
      <c r="AE57" s="130">
        <v>100</v>
      </c>
      <c r="AF57" s="277">
        <v>100</v>
      </c>
      <c r="AG57" s="308">
        <v>100</v>
      </c>
    </row>
    <row r="58" spans="1:33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f>(PPI_ALLRwanda_Month!BP58+PPI_ALLRwanda_Month!BQ58+PPI_ALLRwanda_Month!BR58)/3</f>
        <v>100</v>
      </c>
      <c r="AB58" s="43">
        <v>100</v>
      </c>
      <c r="AC58" s="43">
        <v>100</v>
      </c>
      <c r="AD58" s="43">
        <v>100</v>
      </c>
      <c r="AE58" s="43">
        <v>100</v>
      </c>
      <c r="AF58" s="272">
        <v>100</v>
      </c>
      <c r="AG58" s="303">
        <v>100</v>
      </c>
    </row>
    <row r="59" spans="1:33" s="30" customFormat="1" ht="24">
      <c r="A59" s="30">
        <v>5</v>
      </c>
      <c r="B59" s="31" t="s">
        <v>83</v>
      </c>
      <c r="C59" s="32" t="s">
        <v>89</v>
      </c>
      <c r="D59" s="129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30">
        <v>91.49341980661272</v>
      </c>
      <c r="X59" s="130">
        <v>91.49341980661272</v>
      </c>
      <c r="Y59" s="130">
        <v>91.76374543261458</v>
      </c>
      <c r="Z59" s="130">
        <v>91.76374543261458</v>
      </c>
      <c r="AA59" s="130">
        <f>(PPI_ALLRwanda_Month!BP59+PPI_ALLRwanda_Month!BQ59+PPI_ALLRwanda_Month!BR59)/3</f>
        <v>91.75933869095873</v>
      </c>
      <c r="AB59" s="130">
        <v>91.75933869095873</v>
      </c>
      <c r="AC59" s="130">
        <v>91.75933869095873</v>
      </c>
      <c r="AD59" s="130">
        <v>97.00634387494024</v>
      </c>
      <c r="AE59" s="130">
        <v>97.00634387494023</v>
      </c>
      <c r="AF59" s="277">
        <v>97.00634387494023</v>
      </c>
      <c r="AG59" s="308">
        <v>97.01081393940943</v>
      </c>
    </row>
    <row r="60" spans="1:33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f>(PPI_ALLRwanda_Month!BP60+PPI_ALLRwanda_Month!BQ60+PPI_ALLRwanda_Month!BR60)/3</f>
        <v>91.75933869095873</v>
      </c>
      <c r="AB60" s="43">
        <v>91.75933869095873</v>
      </c>
      <c r="AC60" s="43">
        <v>91.75933869095873</v>
      </c>
      <c r="AD60" s="43">
        <v>97.00634387494024</v>
      </c>
      <c r="AE60" s="43">
        <v>97.00634387494023</v>
      </c>
      <c r="AF60" s="272">
        <v>97.00634387494023</v>
      </c>
      <c r="AG60" s="303">
        <v>97.01081393940943</v>
      </c>
    </row>
    <row r="61" spans="1:33" s="23" customFormat="1" ht="24">
      <c r="A61" s="23">
        <v>4</v>
      </c>
      <c r="B61" s="24" t="s">
        <v>8</v>
      </c>
      <c r="C61" s="25" t="s">
        <v>92</v>
      </c>
      <c r="D61" s="127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8">
        <v>104.3279962523552</v>
      </c>
      <c r="X61" s="128">
        <v>104.29363914952525</v>
      </c>
      <c r="Y61" s="128">
        <v>100.31142442524725</v>
      </c>
      <c r="Z61" s="128">
        <v>100.65338491799106</v>
      </c>
      <c r="AA61" s="128">
        <f>(PPI_ALLRwanda_Month!BP61+PPI_ALLRwanda_Month!BQ61+PPI_ALLRwanda_Month!BR61)/3</f>
        <v>100.75836656015366</v>
      </c>
      <c r="AB61" s="128">
        <v>101.48049621614109</v>
      </c>
      <c r="AC61" s="128">
        <v>101.48033232893522</v>
      </c>
      <c r="AD61" s="128">
        <v>110.20377372756991</v>
      </c>
      <c r="AE61" s="128">
        <v>109.9966394592726</v>
      </c>
      <c r="AF61" s="276">
        <v>109.9966394592726</v>
      </c>
      <c r="AG61" s="307">
        <v>109.9966394592726</v>
      </c>
    </row>
    <row r="62" spans="1:33" s="30" customFormat="1" ht="24">
      <c r="A62" s="30">
        <v>5</v>
      </c>
      <c r="B62" s="31" t="s">
        <v>92</v>
      </c>
      <c r="C62" s="32" t="s">
        <v>94</v>
      </c>
      <c r="D62" s="129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30">
        <v>104.3279962523552</v>
      </c>
      <c r="X62" s="130">
        <v>104.29363914952525</v>
      </c>
      <c r="Y62" s="130">
        <v>100.31142442524725</v>
      </c>
      <c r="Z62" s="130">
        <v>100.65338491799106</v>
      </c>
      <c r="AA62" s="130">
        <f>(PPI_ALLRwanda_Month!BP62+PPI_ALLRwanda_Month!BQ62+PPI_ALLRwanda_Month!BR62)/3</f>
        <v>100.75836656015366</v>
      </c>
      <c r="AB62" s="130">
        <v>101.48049621614109</v>
      </c>
      <c r="AC62" s="130">
        <v>101.48033232893522</v>
      </c>
      <c r="AD62" s="130">
        <v>110.20377372756991</v>
      </c>
      <c r="AE62" s="130">
        <v>109.9966394592726</v>
      </c>
      <c r="AF62" s="277">
        <v>109.9966394592726</v>
      </c>
      <c r="AG62" s="308">
        <v>109.9966394592726</v>
      </c>
    </row>
    <row r="63" spans="1:33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f>(PPI_ALLRwanda_Month!BP63+PPI_ALLRwanda_Month!BQ63+PPI_ALLRwanda_Month!BR63)/3</f>
        <v>100.75836656015366</v>
      </c>
      <c r="AB63" s="43">
        <v>101.48049621614109</v>
      </c>
      <c r="AC63" s="43">
        <v>101.48033232893522</v>
      </c>
      <c r="AD63" s="43">
        <v>110.20377372756991</v>
      </c>
      <c r="AE63" s="43">
        <v>109.9966394592726</v>
      </c>
      <c r="AF63" s="272">
        <v>109.9966394592726</v>
      </c>
      <c r="AG63" s="303">
        <v>109.9966394592726</v>
      </c>
    </row>
    <row r="64" spans="1:33" s="23" customFormat="1" ht="36">
      <c r="A64" s="23">
        <v>4</v>
      </c>
      <c r="B64" s="24" t="s">
        <v>8</v>
      </c>
      <c r="C64" s="25" t="s">
        <v>97</v>
      </c>
      <c r="D64" s="127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8">
        <v>106.37861666054175</v>
      </c>
      <c r="X64" s="128">
        <v>109.31873466715452</v>
      </c>
      <c r="Y64" s="128">
        <v>112.14317266104497</v>
      </c>
      <c r="Z64" s="128">
        <v>107.79634270852416</v>
      </c>
      <c r="AA64" s="128">
        <f>(PPI_ALLRwanda_Month!BP64+PPI_ALLRwanda_Month!BQ64+PPI_ALLRwanda_Month!BR64)/3</f>
        <v>106.59268871538795</v>
      </c>
      <c r="AB64" s="128">
        <v>106.96721027245606</v>
      </c>
      <c r="AC64" s="128">
        <v>108.88633907309857</v>
      </c>
      <c r="AD64" s="128">
        <v>109.62016321047848</v>
      </c>
      <c r="AE64" s="128">
        <v>108.98706188458118</v>
      </c>
      <c r="AF64" s="276">
        <v>108.73717043274586</v>
      </c>
      <c r="AG64" s="307">
        <v>115.1236595119215</v>
      </c>
    </row>
    <row r="65" spans="1:33" s="30" customFormat="1" ht="36">
      <c r="A65" s="30">
        <v>5</v>
      </c>
      <c r="B65" s="31" t="s">
        <v>97</v>
      </c>
      <c r="C65" s="32" t="s">
        <v>99</v>
      </c>
      <c r="D65" s="129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30">
        <v>106.37861666054175</v>
      </c>
      <c r="X65" s="130">
        <v>109.31873466715452</v>
      </c>
      <c r="Y65" s="130">
        <v>112.14317266104497</v>
      </c>
      <c r="Z65" s="130">
        <v>107.79634270852416</v>
      </c>
      <c r="AA65" s="130">
        <f>(PPI_ALLRwanda_Month!BP65+PPI_ALLRwanda_Month!BQ65+PPI_ALLRwanda_Month!BR65)/3</f>
        <v>106.59268871538795</v>
      </c>
      <c r="AB65" s="130">
        <v>106.96721027245606</v>
      </c>
      <c r="AC65" s="130">
        <v>108.88633907309857</v>
      </c>
      <c r="AD65" s="130">
        <v>109.62016321047848</v>
      </c>
      <c r="AE65" s="130">
        <v>108.98706188458118</v>
      </c>
      <c r="AF65" s="277">
        <v>108.73717043274586</v>
      </c>
      <c r="AG65" s="308">
        <v>115.1236595119215</v>
      </c>
    </row>
    <row r="66" spans="1:33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f>(PPI_ALLRwanda_Month!BP66+PPI_ALLRwanda_Month!BQ66+PPI_ALLRwanda_Month!BR66)/3</f>
        <v>106.59268871538795</v>
      </c>
      <c r="AB66" s="43">
        <v>106.96721027245606</v>
      </c>
      <c r="AC66" s="43">
        <v>108.88633907309857</v>
      </c>
      <c r="AD66" s="43">
        <v>109.62016321047848</v>
      </c>
      <c r="AE66" s="43">
        <v>108.98706188458118</v>
      </c>
      <c r="AF66" s="272">
        <v>108.73717043274586</v>
      </c>
      <c r="AG66" s="303">
        <v>115.1236595119215</v>
      </c>
    </row>
    <row r="67" spans="1:33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8">
        <v>102.63157894736842</v>
      </c>
      <c r="X67" s="128">
        <v>102.63157894736842</v>
      </c>
      <c r="Y67" s="128">
        <v>102.63157894736842</v>
      </c>
      <c r="Z67" s="128">
        <v>102.63157894736842</v>
      </c>
      <c r="AA67" s="128">
        <f>(PPI_ALLRwanda_Month!BP67+PPI_ALLRwanda_Month!BQ67+PPI_ALLRwanda_Month!BR67)/3</f>
        <v>102.63157894736842</v>
      </c>
      <c r="AB67" s="128">
        <v>131.57894736842107</v>
      </c>
      <c r="AC67" s="128">
        <v>142.10526315789474</v>
      </c>
      <c r="AD67" s="128">
        <v>142.10526315789474</v>
      </c>
      <c r="AE67" s="128">
        <v>142.10526315789474</v>
      </c>
      <c r="AF67" s="276">
        <v>142.10526315789474</v>
      </c>
      <c r="AG67" s="307">
        <v>142.10526315789474</v>
      </c>
    </row>
    <row r="68" spans="1:33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30">
        <v>102.63157894736842</v>
      </c>
      <c r="X68" s="130">
        <v>102.63157894736842</v>
      </c>
      <c r="Y68" s="130">
        <v>102.63157894736842</v>
      </c>
      <c r="Z68" s="130">
        <v>102.63157894736842</v>
      </c>
      <c r="AA68" s="130">
        <f>(PPI_ALLRwanda_Month!BP68+PPI_ALLRwanda_Month!BQ68+PPI_ALLRwanda_Month!BR68)/3</f>
        <v>102.63157894736842</v>
      </c>
      <c r="AB68" s="130">
        <v>131.57894736842107</v>
      </c>
      <c r="AC68" s="130">
        <v>142.10526315789474</v>
      </c>
      <c r="AD68" s="130">
        <v>142.10526315789474</v>
      </c>
      <c r="AE68" s="130">
        <v>142.10526315789474</v>
      </c>
      <c r="AF68" s="277">
        <v>142.10526315789474</v>
      </c>
      <c r="AG68" s="308">
        <v>142.10526315789474</v>
      </c>
    </row>
    <row r="69" spans="1:33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f>(PPI_ALLRwanda_Month!BP69+PPI_ALLRwanda_Month!BQ69+PPI_ALLRwanda_Month!BR69)/3</f>
        <v>102.63157894736842</v>
      </c>
      <c r="AB69" s="43">
        <v>131.57894736842107</v>
      </c>
      <c r="AC69" s="43">
        <v>142.10526315789474</v>
      </c>
      <c r="AD69" s="43">
        <v>142.10526315789474</v>
      </c>
      <c r="AE69" s="43">
        <v>142.10526315789474</v>
      </c>
      <c r="AF69" s="272">
        <v>142.10526315789474</v>
      </c>
      <c r="AG69" s="303">
        <v>142.10526315789474</v>
      </c>
    </row>
    <row r="70" spans="1:33" s="23" customFormat="1" ht="15">
      <c r="A70" s="23">
        <v>4</v>
      </c>
      <c r="B70" s="24" t="s">
        <v>8</v>
      </c>
      <c r="C70" s="25" t="s">
        <v>106</v>
      </c>
      <c r="D70" s="127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8">
        <v>109.03713133194329</v>
      </c>
      <c r="X70" s="128">
        <v>109.10785411731393</v>
      </c>
      <c r="Y70" s="128">
        <v>108.91162384656543</v>
      </c>
      <c r="Z70" s="128">
        <v>107.62648692607509</v>
      </c>
      <c r="AA70" s="128">
        <f>(PPI_ALLRwanda_Month!BP70+PPI_ALLRwanda_Month!BQ70+PPI_ALLRwanda_Month!BR70)/3</f>
        <v>108.90403479804742</v>
      </c>
      <c r="AB70" s="128">
        <v>107.97207430154856</v>
      </c>
      <c r="AC70" s="128">
        <v>111.8024288790353</v>
      </c>
      <c r="AD70" s="128">
        <v>112.57979303301344</v>
      </c>
      <c r="AE70" s="128">
        <v>112.19499884474844</v>
      </c>
      <c r="AF70" s="276">
        <v>112.60596775654057</v>
      </c>
      <c r="AG70" s="307">
        <v>114.13498209764369</v>
      </c>
    </row>
    <row r="71" spans="1:33" s="30" customFormat="1" ht="15">
      <c r="A71" s="30">
        <v>5</v>
      </c>
      <c r="B71" s="31" t="s">
        <v>106</v>
      </c>
      <c r="C71" s="32" t="s">
        <v>108</v>
      </c>
      <c r="D71" s="129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30">
        <v>109.03713133194329</v>
      </c>
      <c r="X71" s="130">
        <v>109.10785411731393</v>
      </c>
      <c r="Y71" s="130">
        <v>108.91162384656543</v>
      </c>
      <c r="Z71" s="130">
        <v>107.62648692607509</v>
      </c>
      <c r="AA71" s="130">
        <f>(PPI_ALLRwanda_Month!BP71+PPI_ALLRwanda_Month!BQ71+PPI_ALLRwanda_Month!BR71)/3</f>
        <v>108.90403479804742</v>
      </c>
      <c r="AB71" s="130">
        <v>107.97207430154856</v>
      </c>
      <c r="AC71" s="130">
        <v>111.8024288790353</v>
      </c>
      <c r="AD71" s="130">
        <v>112.57979303301344</v>
      </c>
      <c r="AE71" s="130">
        <v>112.19499884474844</v>
      </c>
      <c r="AF71" s="277">
        <v>112.60596775654057</v>
      </c>
      <c r="AG71" s="308">
        <v>114.13498209764369</v>
      </c>
    </row>
    <row r="72" spans="1:33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f>(PPI_ALLRwanda_Month!BP72+PPI_ALLRwanda_Month!BQ72+PPI_ALLRwanda_Month!BR72)/3</f>
        <v>108.90403479804742</v>
      </c>
      <c r="AB72" s="43">
        <v>107.97207430154856</v>
      </c>
      <c r="AC72" s="43">
        <v>111.8024288790353</v>
      </c>
      <c r="AD72" s="43">
        <v>112.57979303301344</v>
      </c>
      <c r="AE72" s="43">
        <v>112.19499884474844</v>
      </c>
      <c r="AF72" s="272">
        <v>112.60596775654057</v>
      </c>
      <c r="AG72" s="303">
        <v>114.13498209764369</v>
      </c>
    </row>
    <row r="73" spans="1:33" s="16" customFormat="1" ht="24.75">
      <c r="A73" s="16">
        <v>2</v>
      </c>
      <c r="B73" s="17" t="s">
        <v>6</v>
      </c>
      <c r="C73" s="18" t="s">
        <v>110</v>
      </c>
      <c r="D73" s="125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6">
        <v>119.79272749586214</v>
      </c>
      <c r="X73" s="126">
        <v>119.79272749586214</v>
      </c>
      <c r="Y73" s="126">
        <v>127.55209264503992</v>
      </c>
      <c r="Z73" s="126">
        <v>143.0708229433955</v>
      </c>
      <c r="AA73" s="126">
        <f>(PPI_ALLRwanda_Month!BP73+PPI_ALLRwanda_Month!BQ73+PPI_ALLRwanda_Month!BR73)/3</f>
        <v>143.0708229433955</v>
      </c>
      <c r="AB73" s="126">
        <v>143.0708229433955</v>
      </c>
      <c r="AC73" s="126">
        <v>143.0708229433955</v>
      </c>
      <c r="AD73" s="126">
        <v>143.0708229433955</v>
      </c>
      <c r="AE73" s="126">
        <v>119.74354130734632</v>
      </c>
      <c r="AF73" s="275">
        <v>119.74354130734632</v>
      </c>
      <c r="AG73" s="306">
        <v>119.74354130734632</v>
      </c>
    </row>
    <row r="74" spans="1:33" s="23" customFormat="1" ht="24.75">
      <c r="A74" s="23">
        <v>4</v>
      </c>
      <c r="B74" s="24" t="s">
        <v>110</v>
      </c>
      <c r="C74" s="25" t="s">
        <v>112</v>
      </c>
      <c r="D74" s="127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8">
        <v>119.79272749586214</v>
      </c>
      <c r="X74" s="128">
        <v>119.79272749586214</v>
      </c>
      <c r="Y74" s="128">
        <v>127.55209264503992</v>
      </c>
      <c r="Z74" s="128">
        <v>143.0708229433955</v>
      </c>
      <c r="AA74" s="128">
        <f>(PPI_ALLRwanda_Month!BP74+PPI_ALLRwanda_Month!BQ74+PPI_ALLRwanda_Month!BR74)/3</f>
        <v>143.0708229433955</v>
      </c>
      <c r="AB74" s="128">
        <v>143.0708229433955</v>
      </c>
      <c r="AC74" s="128">
        <v>143.0708229433955</v>
      </c>
      <c r="AD74" s="128">
        <v>143.0708229433955</v>
      </c>
      <c r="AE74" s="128">
        <v>119.74354130734632</v>
      </c>
      <c r="AF74" s="276">
        <v>119.74354130734632</v>
      </c>
      <c r="AG74" s="307">
        <v>119.74354130734632</v>
      </c>
    </row>
    <row r="75" spans="1:33" s="30" customFormat="1" ht="24.75">
      <c r="A75" s="30">
        <v>5</v>
      </c>
      <c r="B75" s="31" t="s">
        <v>112</v>
      </c>
      <c r="C75" s="32" t="s">
        <v>113</v>
      </c>
      <c r="D75" s="129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30">
        <v>119.79272749586214</v>
      </c>
      <c r="X75" s="130">
        <v>119.79272749586214</v>
      </c>
      <c r="Y75" s="130">
        <v>127.55209264503992</v>
      </c>
      <c r="Z75" s="130">
        <v>143.0708229433955</v>
      </c>
      <c r="AA75" s="130">
        <f>(PPI_ALLRwanda_Month!BP75+PPI_ALLRwanda_Month!BQ75+PPI_ALLRwanda_Month!BR75)/3</f>
        <v>143.0708229433955</v>
      </c>
      <c r="AB75" s="130">
        <v>143.0708229433955</v>
      </c>
      <c r="AC75" s="130">
        <v>143.0708229433955</v>
      </c>
      <c r="AD75" s="130">
        <v>143.0708229433955</v>
      </c>
      <c r="AE75" s="130">
        <v>119.74354130734632</v>
      </c>
      <c r="AF75" s="277">
        <v>119.74354130734632</v>
      </c>
      <c r="AG75" s="308">
        <v>119.74354130734632</v>
      </c>
    </row>
    <row r="76" spans="1:33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f>(PPI_ALLRwanda_Month!BP76+PPI_ALLRwanda_Month!BQ76+PPI_ALLRwanda_Month!BR76)/3</f>
        <v>143.0708229433955</v>
      </c>
      <c r="AB76" s="43">
        <v>143.0708229433955</v>
      </c>
      <c r="AC76" s="43">
        <v>143.0708229433955</v>
      </c>
      <c r="AD76" s="43">
        <v>143.0708229433955</v>
      </c>
      <c r="AE76" s="43">
        <v>119.74354130734632</v>
      </c>
      <c r="AF76" s="272">
        <v>119.74354130734632</v>
      </c>
      <c r="AG76" s="303">
        <v>119.74354130734632</v>
      </c>
    </row>
    <row r="77" spans="1:33" s="16" customFormat="1" ht="36.75">
      <c r="A77" s="16">
        <v>2</v>
      </c>
      <c r="B77" s="17" t="s">
        <v>6</v>
      </c>
      <c r="C77" s="18" t="s">
        <v>116</v>
      </c>
      <c r="D77" s="125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6">
        <v>100</v>
      </c>
      <c r="X77" s="126">
        <v>100</v>
      </c>
      <c r="Y77" s="126">
        <v>100</v>
      </c>
      <c r="Z77" s="126">
        <v>100</v>
      </c>
      <c r="AA77" s="126">
        <f>(PPI_ALLRwanda_Month!BP77+PPI_ALLRwanda_Month!BQ77+PPI_ALLRwanda_Month!BR77)/3</f>
        <v>100</v>
      </c>
      <c r="AB77" s="126">
        <v>100</v>
      </c>
      <c r="AC77" s="126">
        <v>100</v>
      </c>
      <c r="AD77" s="126">
        <v>100</v>
      </c>
      <c r="AE77" s="126">
        <v>100</v>
      </c>
      <c r="AF77" s="275">
        <v>100</v>
      </c>
      <c r="AG77" s="306">
        <v>100</v>
      </c>
    </row>
    <row r="78" spans="1:33" s="23" customFormat="1" ht="24.75">
      <c r="A78" s="23">
        <v>4</v>
      </c>
      <c r="B78" s="24" t="s">
        <v>116</v>
      </c>
      <c r="C78" s="25" t="s">
        <v>118</v>
      </c>
      <c r="D78" s="127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8">
        <v>100</v>
      </c>
      <c r="X78" s="128">
        <v>100</v>
      </c>
      <c r="Y78" s="128">
        <v>100</v>
      </c>
      <c r="Z78" s="128">
        <v>100</v>
      </c>
      <c r="AA78" s="128">
        <f>(PPI_ALLRwanda_Month!BP78+PPI_ALLRwanda_Month!BQ78+PPI_ALLRwanda_Month!BR78)/3</f>
        <v>100</v>
      </c>
      <c r="AB78" s="128">
        <v>100</v>
      </c>
      <c r="AC78" s="128">
        <v>100</v>
      </c>
      <c r="AD78" s="128">
        <v>100</v>
      </c>
      <c r="AE78" s="128">
        <v>100</v>
      </c>
      <c r="AF78" s="276">
        <v>100</v>
      </c>
      <c r="AG78" s="307">
        <v>100</v>
      </c>
    </row>
    <row r="79" spans="1:33" s="30" customFormat="1" ht="24.75">
      <c r="A79" s="30">
        <v>5</v>
      </c>
      <c r="B79" s="31" t="s">
        <v>118</v>
      </c>
      <c r="C79" s="32" t="s">
        <v>120</v>
      </c>
      <c r="D79" s="129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30">
        <v>100</v>
      </c>
      <c r="X79" s="130">
        <v>100</v>
      </c>
      <c r="Y79" s="130">
        <v>100</v>
      </c>
      <c r="Z79" s="130">
        <v>100</v>
      </c>
      <c r="AA79" s="130">
        <f>(PPI_ALLRwanda_Month!BP79+PPI_ALLRwanda_Month!BQ79+PPI_ALLRwanda_Month!BR79)/3</f>
        <v>100</v>
      </c>
      <c r="AB79" s="130">
        <v>100</v>
      </c>
      <c r="AC79" s="130">
        <v>100</v>
      </c>
      <c r="AD79" s="130">
        <v>100</v>
      </c>
      <c r="AE79" s="130">
        <v>100</v>
      </c>
      <c r="AF79" s="277">
        <v>100</v>
      </c>
      <c r="AG79" s="308">
        <v>100</v>
      </c>
    </row>
    <row r="80" spans="1:33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f>(PPI_ALLRwanda_Month!BP80+PPI_ALLRwanda_Month!BQ80+PPI_ALLRwanda_Month!BR80)/3</f>
        <v>100</v>
      </c>
      <c r="AB80" s="43">
        <v>100</v>
      </c>
      <c r="AC80" s="43">
        <v>100</v>
      </c>
      <c r="AD80" s="43">
        <v>100</v>
      </c>
      <c r="AE80" s="43">
        <v>100</v>
      </c>
      <c r="AF80" s="272">
        <v>100</v>
      </c>
      <c r="AG80" s="303">
        <v>100</v>
      </c>
    </row>
    <row r="81" spans="1:33" s="16" customFormat="1" ht="24.75">
      <c r="A81" s="16">
        <v>2</v>
      </c>
      <c r="B81" s="17" t="s">
        <v>6</v>
      </c>
      <c r="C81" s="18" t="s">
        <v>122</v>
      </c>
      <c r="D81" s="125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6">
        <v>192.359600782524</v>
      </c>
      <c r="X81" s="126">
        <v>191.11283363585562</v>
      </c>
      <c r="Y81" s="126">
        <v>191.40265260167078</v>
      </c>
      <c r="Z81" s="126">
        <v>191.62363815234164</v>
      </c>
      <c r="AA81" s="126">
        <f>(PPI_ALLRwanda_Month!BP81+PPI_ALLRwanda_Month!BQ81+PPI_ALLRwanda_Month!BR81)/3</f>
        <v>191.6000733448881</v>
      </c>
      <c r="AB81" s="126">
        <v>192.24496364863853</v>
      </c>
      <c r="AC81" s="126">
        <v>191.63038365265263</v>
      </c>
      <c r="AD81" s="126">
        <v>191.86543590712634</v>
      </c>
      <c r="AE81" s="126">
        <v>191.86543590712634</v>
      </c>
      <c r="AF81" s="275">
        <v>191.86543590712634</v>
      </c>
      <c r="AG81" s="306">
        <v>191.86543590712634</v>
      </c>
    </row>
    <row r="82" spans="1:33" s="23" customFormat="1" ht="15">
      <c r="A82" s="23">
        <v>4</v>
      </c>
      <c r="B82" s="24" t="s">
        <v>122</v>
      </c>
      <c r="C82" s="25" t="s">
        <v>124</v>
      </c>
      <c r="D82" s="127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8">
        <v>192.359600782524</v>
      </c>
      <c r="X82" s="128">
        <v>191.11283363585562</v>
      </c>
      <c r="Y82" s="128">
        <v>191.40265260167078</v>
      </c>
      <c r="Z82" s="128">
        <v>191.62363815234164</v>
      </c>
      <c r="AA82" s="128">
        <f>(PPI_ALLRwanda_Month!BP82+PPI_ALLRwanda_Month!BQ82+PPI_ALLRwanda_Month!BR82)/3</f>
        <v>191.6000733448881</v>
      </c>
      <c r="AB82" s="128">
        <v>192.24496364863853</v>
      </c>
      <c r="AC82" s="128">
        <v>191.63038365265263</v>
      </c>
      <c r="AD82" s="128">
        <v>191.86543590712634</v>
      </c>
      <c r="AE82" s="128">
        <v>191.86543590712634</v>
      </c>
      <c r="AF82" s="276">
        <v>191.86543590712634</v>
      </c>
      <c r="AG82" s="307">
        <v>191.86543590712634</v>
      </c>
    </row>
    <row r="83" spans="1:33" s="30" customFormat="1" ht="36.75">
      <c r="A83" s="30">
        <v>5</v>
      </c>
      <c r="B83" s="31" t="s">
        <v>124</v>
      </c>
      <c r="C83" s="32" t="s">
        <v>126</v>
      </c>
      <c r="D83" s="129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30">
        <v>192.359600782524</v>
      </c>
      <c r="X83" s="130">
        <v>191.11283363585562</v>
      </c>
      <c r="Y83" s="130">
        <v>191.40265260167078</v>
      </c>
      <c r="Z83" s="130">
        <v>191.62363815234164</v>
      </c>
      <c r="AA83" s="130">
        <f>(PPI_ALLRwanda_Month!BP83+PPI_ALLRwanda_Month!BQ83+PPI_ALLRwanda_Month!BR83)/3</f>
        <v>191.6000733448881</v>
      </c>
      <c r="AB83" s="130">
        <v>192.24496364863853</v>
      </c>
      <c r="AC83" s="130">
        <v>191.63038365265263</v>
      </c>
      <c r="AD83" s="130">
        <v>191.86543590712634</v>
      </c>
      <c r="AE83" s="130">
        <v>191.86543590712634</v>
      </c>
      <c r="AF83" s="277">
        <v>191.86543590712634</v>
      </c>
      <c r="AG83" s="308">
        <v>191.86543590712634</v>
      </c>
    </row>
    <row r="84" spans="1:33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f>(PPI_ALLRwanda_Month!BP84+PPI_ALLRwanda_Month!BQ84+PPI_ALLRwanda_Month!BR84)/3</f>
        <v>123.17732963485754</v>
      </c>
      <c r="AB84" s="43">
        <v>129.04291676032696</v>
      </c>
      <c r="AC84" s="43">
        <v>128.17507622417267</v>
      </c>
      <c r="AD84" s="43">
        <v>128.17507622417267</v>
      </c>
      <c r="AE84" s="43">
        <v>128.17507622417267</v>
      </c>
      <c r="AF84" s="272">
        <v>128.17507622417267</v>
      </c>
      <c r="AG84" s="303">
        <v>128.17507622417267</v>
      </c>
    </row>
    <row r="85" spans="1:33" s="37" customFormat="1" ht="24">
      <c r="A85" s="238">
        <v>6</v>
      </c>
      <c r="B85" s="239" t="s">
        <v>126</v>
      </c>
      <c r="C85" s="240" t="s">
        <v>130</v>
      </c>
      <c r="D85" s="241" t="s">
        <v>131</v>
      </c>
      <c r="E85" s="242">
        <v>1</v>
      </c>
      <c r="F85" s="243">
        <v>2.6476954437565126</v>
      </c>
      <c r="G85" s="244">
        <v>120.03122497929253</v>
      </c>
      <c r="H85" s="244">
        <v>120.03122497929253</v>
      </c>
      <c r="I85" s="244">
        <v>120.03122497929253</v>
      </c>
      <c r="J85" s="244">
        <v>120.03122497929253</v>
      </c>
      <c r="K85" s="244">
        <v>120.03122497929253</v>
      </c>
      <c r="L85" s="244">
        <v>120.03122497929253</v>
      </c>
      <c r="M85" s="244">
        <v>120.03122497929253</v>
      </c>
      <c r="N85" s="244">
        <v>120.03122497929253</v>
      </c>
      <c r="O85" s="244">
        <v>120.03122497929253</v>
      </c>
      <c r="P85" s="244">
        <v>120.03122497929253</v>
      </c>
      <c r="Q85" s="244">
        <v>120.03122497929253</v>
      </c>
      <c r="R85" s="244">
        <v>120.03122497929253</v>
      </c>
      <c r="S85" s="244">
        <v>120.03122497929253</v>
      </c>
      <c r="T85" s="244">
        <v>120.03122497929253</v>
      </c>
      <c r="U85" s="244">
        <v>200.0520416321542</v>
      </c>
      <c r="V85" s="244">
        <v>200.0520416321542</v>
      </c>
      <c r="W85" s="244">
        <v>200.0520416321542</v>
      </c>
      <c r="X85" s="244">
        <v>200.0520416321542</v>
      </c>
      <c r="Y85" s="244">
        <v>200.0520416321542</v>
      </c>
      <c r="Z85" s="244">
        <v>200.0520416321542</v>
      </c>
      <c r="AA85" s="244">
        <f>(PPI_ALLRwanda_Month!BP85+PPI_ALLRwanda_Month!BQ85+PPI_ALLRwanda_Month!BR85)/3</f>
        <v>200.0520416321542</v>
      </c>
      <c r="AB85" s="244">
        <v>200.0520416321542</v>
      </c>
      <c r="AC85" s="244">
        <v>200.0520416321542</v>
      </c>
      <c r="AD85" s="244">
        <v>200.0520416321542</v>
      </c>
      <c r="AE85" s="244">
        <v>200.0520416321542</v>
      </c>
      <c r="AF85" s="244">
        <v>200.0520416321542</v>
      </c>
      <c r="AG85" s="310">
        <v>200.0520416321542</v>
      </c>
    </row>
    <row r="89" spans="2:25" s="72" customFormat="1" ht="15">
      <c r="B89" s="245"/>
      <c r="C89" s="246"/>
      <c r="D89" s="247"/>
      <c r="E89" s="247"/>
      <c r="F89" s="247"/>
      <c r="T89" s="252"/>
      <c r="W89" s="248"/>
      <c r="X89" s="248"/>
      <c r="Y89" s="248"/>
    </row>
  </sheetData>
  <sheetProtection/>
  <mergeCells count="7">
    <mergeCell ref="AE2:AG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8" t="s">
        <v>160</v>
      </c>
      <c r="G2" s="118"/>
    </row>
    <row r="5" spans="2:62" ht="32.25" thickBot="1">
      <c r="B5" s="113"/>
      <c r="C5" s="113"/>
      <c r="D5" s="149" t="s">
        <v>157</v>
      </c>
      <c r="E5" s="149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50" t="s">
        <v>154</v>
      </c>
      <c r="C6" s="151"/>
      <c r="D6" s="152" t="e">
        <f>#REF!</f>
        <v>#REF!</v>
      </c>
      <c r="E6" s="152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7" t="s">
        <v>155</v>
      </c>
      <c r="C7" s="148"/>
      <c r="D7" s="146" t="e">
        <f>#REF!</f>
        <v>#REF!</v>
      </c>
      <c r="E7" s="146" t="e">
        <f>#REF!</f>
        <v>#REF!</v>
      </c>
      <c r="BI7" t="e">
        <f>(F7/$F$4)*(PPI_Local_Quarterly!U7/PPI_Local_Quarterly!T7-1)*100</f>
        <v>#DIV/0!</v>
      </c>
    </row>
    <row r="8" spans="2:61" ht="15.75">
      <c r="B8" s="153" t="s">
        <v>159</v>
      </c>
      <c r="C8" s="154"/>
      <c r="D8" s="172" t="e">
        <f>#REF!</f>
        <v>#REF!</v>
      </c>
      <c r="E8" s="172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7"/>
      <c r="C10" s="177"/>
      <c r="D10" s="178" t="s">
        <v>167</v>
      </c>
      <c r="E10" s="178" t="s">
        <v>168</v>
      </c>
    </row>
    <row r="11" spans="2:5" ht="15.75">
      <c r="B11" s="179" t="s">
        <v>154</v>
      </c>
      <c r="C11" s="179"/>
      <c r="D11" s="180" t="e">
        <f>#REF!</f>
        <v>#REF!</v>
      </c>
      <c r="E11" s="180" t="e">
        <f>#REF!</f>
        <v>#REF!</v>
      </c>
    </row>
    <row r="12" spans="2:5" ht="15.75">
      <c r="B12" s="177" t="s">
        <v>155</v>
      </c>
      <c r="C12" s="177"/>
      <c r="D12" s="181" t="e">
        <f>#REF!</f>
        <v>#REF!</v>
      </c>
      <c r="E12" s="181" t="e">
        <f>#REF!</f>
        <v>#REF!</v>
      </c>
    </row>
    <row r="13" spans="2:5" ht="15.75">
      <c r="B13" s="175" t="s">
        <v>159</v>
      </c>
      <c r="C13" s="175"/>
      <c r="D13" s="182" t="e">
        <f>#REF!</f>
        <v>#REF!</v>
      </c>
      <c r="E13" s="182" t="e">
        <f>#REF!</f>
        <v>#REF!</v>
      </c>
    </row>
    <row r="15" spans="2:5" ht="31.5">
      <c r="B15" s="177"/>
      <c r="C15" s="177"/>
      <c r="D15" s="178" t="s">
        <v>186</v>
      </c>
      <c r="E15" s="178" t="s">
        <v>187</v>
      </c>
    </row>
    <row r="16" spans="2:5" ht="15.75">
      <c r="B16" s="179" t="s">
        <v>154</v>
      </c>
      <c r="C16" s="179"/>
      <c r="D16" s="180" t="e">
        <f>#REF!</f>
        <v>#REF!</v>
      </c>
      <c r="E16" s="180" t="e">
        <f>#REF!</f>
        <v>#REF!</v>
      </c>
    </row>
    <row r="17" spans="2:5" ht="15.75">
      <c r="B17" s="177" t="s">
        <v>155</v>
      </c>
      <c r="C17" s="177"/>
      <c r="D17" s="181" t="e">
        <f>#REF!</f>
        <v>#REF!</v>
      </c>
      <c r="E17" s="181" t="e">
        <f>#REF!</f>
        <v>#REF!</v>
      </c>
    </row>
    <row r="18" spans="2:5" ht="15.75">
      <c r="B18" s="175" t="s">
        <v>159</v>
      </c>
      <c r="C18" s="175"/>
      <c r="D18" s="182" t="e">
        <f>#REF!</f>
        <v>#REF!</v>
      </c>
      <c r="E18" s="182" t="e">
        <f>#REF!</f>
        <v>#REF!</v>
      </c>
    </row>
    <row r="20" spans="2:5" ht="31.5">
      <c r="B20" s="219"/>
      <c r="C20" s="219"/>
      <c r="D20" s="220" t="s">
        <v>199</v>
      </c>
      <c r="E20" s="220" t="s">
        <v>200</v>
      </c>
    </row>
    <row r="21" spans="2:5" ht="15.75">
      <c r="B21" s="221" t="s">
        <v>154</v>
      </c>
      <c r="C21" s="221"/>
      <c r="D21" s="222" t="e">
        <f>#REF!</f>
        <v>#REF!</v>
      </c>
      <c r="E21" s="222" t="e">
        <f>#REF!</f>
        <v>#REF!</v>
      </c>
    </row>
    <row r="22" spans="2:5" ht="15.75">
      <c r="B22" s="219" t="s">
        <v>155</v>
      </c>
      <c r="C22" s="219"/>
      <c r="D22" s="223" t="e">
        <f>#REF!</f>
        <v>#REF!</v>
      </c>
      <c r="E22" s="223" t="e">
        <f>#REF!</f>
        <v>#REF!</v>
      </c>
    </row>
    <row r="23" spans="2:5" ht="15.75">
      <c r="B23" s="224" t="s">
        <v>159</v>
      </c>
      <c r="C23" s="224"/>
      <c r="D23" s="225" t="e">
        <f>#REF!</f>
        <v>#REF!</v>
      </c>
      <c r="E23" s="22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8" t="s">
        <v>160</v>
      </c>
      <c r="G2" s="118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7"/>
      <c r="C6" s="197"/>
      <c r="D6" s="204" t="s">
        <v>184</v>
      </c>
      <c r="E6" s="204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08" t="s">
        <v>175</v>
      </c>
      <c r="C7" s="208"/>
      <c r="D7" s="205" t="s">
        <v>178</v>
      </c>
      <c r="E7" s="205" t="s">
        <v>179</v>
      </c>
      <c r="BI7" t="e">
        <f>(F7/$F$4)*(PPI_Local_Quarterly!U7/PPI_Local_Quarterly!T7-1)*100</f>
        <v>#DIV/0!</v>
      </c>
    </row>
    <row r="8" spans="2:61" ht="15">
      <c r="B8" s="197" t="s">
        <v>176</v>
      </c>
      <c r="C8" s="197"/>
      <c r="D8" s="206" t="s">
        <v>180</v>
      </c>
      <c r="E8" s="206" t="s">
        <v>181</v>
      </c>
      <c r="BI8" t="e">
        <f>(F8/$F$4)*(PPI_Local_Quarterly!U8/PPI_Local_Quarterly!T8-1)*100</f>
        <v>#DIV/0!</v>
      </c>
    </row>
    <row r="9" spans="2:61" ht="15" customHeight="1">
      <c r="B9" s="174" t="s">
        <v>177</v>
      </c>
      <c r="C9" s="174"/>
      <c r="D9" s="207" t="s">
        <v>182</v>
      </c>
      <c r="E9" s="207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9"/>
    </row>
    <row r="18" spans="2:5" ht="31.5">
      <c r="B18" s="177"/>
      <c r="C18" s="177"/>
      <c r="D18" s="178" t="s">
        <v>186</v>
      </c>
      <c r="E18" s="178" t="s">
        <v>187</v>
      </c>
    </row>
    <row r="19" spans="2:5" ht="15.75">
      <c r="B19" s="179" t="s">
        <v>154</v>
      </c>
      <c r="C19" s="179"/>
      <c r="D19" s="180">
        <v>0.6549267653809476</v>
      </c>
      <c r="E19" s="180">
        <v>-0.6089348543105277</v>
      </c>
    </row>
    <row r="20" spans="2:5" ht="15.75">
      <c r="B20" s="177" t="s">
        <v>155</v>
      </c>
      <c r="C20" s="177"/>
      <c r="D20" s="181">
        <v>0.3995811105660829</v>
      </c>
      <c r="E20" s="181">
        <v>0.16353041445900107</v>
      </c>
    </row>
    <row r="21" spans="2:5" ht="15.75">
      <c r="B21" s="175" t="s">
        <v>159</v>
      </c>
      <c r="C21" s="175"/>
      <c r="D21" s="182">
        <v>2.69681766038099</v>
      </c>
      <c r="E21" s="182">
        <v>-0.13895235108587478</v>
      </c>
    </row>
    <row r="23" spans="2:5" ht="34.5" customHeight="1" thickBot="1">
      <c r="B23" s="197"/>
      <c r="C23" s="197"/>
      <c r="D23" s="204" t="s">
        <v>191</v>
      </c>
      <c r="E23" s="204" t="s">
        <v>192</v>
      </c>
    </row>
    <row r="24" spans="2:5" ht="15">
      <c r="B24" s="208" t="s">
        <v>175</v>
      </c>
      <c r="C24" s="208"/>
      <c r="D24" s="205" t="s">
        <v>193</v>
      </c>
      <c r="E24" s="205" t="s">
        <v>197</v>
      </c>
    </row>
    <row r="25" spans="2:5" ht="15">
      <c r="B25" s="197" t="s">
        <v>176</v>
      </c>
      <c r="C25" s="197"/>
      <c r="D25" s="206" t="s">
        <v>194</v>
      </c>
      <c r="E25" s="206" t="s">
        <v>196</v>
      </c>
    </row>
    <row r="26" spans="2:5" ht="15">
      <c r="B26" s="174" t="s">
        <v>177</v>
      </c>
      <c r="C26" s="174"/>
      <c r="D26" s="207" t="s">
        <v>195</v>
      </c>
      <c r="E26" s="207" t="s">
        <v>198</v>
      </c>
    </row>
    <row r="28" spans="2:5" ht="39.75" thickBot="1">
      <c r="B28" s="226"/>
      <c r="C28" s="226"/>
      <c r="D28" s="227" t="s">
        <v>201</v>
      </c>
      <c r="E28" s="227" t="s">
        <v>202</v>
      </c>
    </row>
    <row r="29" spans="2:5" ht="15">
      <c r="B29" s="228" t="s">
        <v>175</v>
      </c>
      <c r="C29" s="228"/>
      <c r="D29" s="229"/>
      <c r="E29" s="229"/>
    </row>
    <row r="30" spans="2:5" ht="15">
      <c r="B30" s="226" t="s">
        <v>176</v>
      </c>
      <c r="C30" s="226"/>
      <c r="D30" s="230"/>
      <c r="E30" s="230"/>
    </row>
    <row r="31" spans="2:5" ht="15">
      <c r="B31" s="231" t="s">
        <v>177</v>
      </c>
      <c r="C31" s="231"/>
      <c r="D31" s="232"/>
      <c r="E31" s="2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172</v>
      </c>
    </row>
    <row r="3" ht="15" customHeight="1">
      <c r="B3" s="155"/>
    </row>
    <row r="4" spans="2:11" ht="15.75">
      <c r="B4" s="183" t="s">
        <v>171</v>
      </c>
      <c r="C4" s="173"/>
      <c r="D4" s="327">
        <v>2013</v>
      </c>
      <c r="E4" s="327"/>
      <c r="F4" s="327"/>
      <c r="G4" s="327">
        <v>2014</v>
      </c>
      <c r="H4" s="327"/>
      <c r="I4" s="327"/>
      <c r="J4" s="177">
        <v>2013</v>
      </c>
      <c r="K4" s="177">
        <v>2014</v>
      </c>
    </row>
    <row r="5" spans="2:62" ht="16.5" thickBot="1">
      <c r="B5" s="186"/>
      <c r="C5" s="186"/>
      <c r="D5" s="198" t="s">
        <v>169</v>
      </c>
      <c r="E5" s="198" t="s">
        <v>158</v>
      </c>
      <c r="F5" s="198" t="s">
        <v>170</v>
      </c>
      <c r="G5" s="198" t="s">
        <v>169</v>
      </c>
      <c r="H5" s="198" t="s">
        <v>158</v>
      </c>
      <c r="I5" s="198" t="s">
        <v>170</v>
      </c>
      <c r="J5" s="199" t="s">
        <v>133</v>
      </c>
      <c r="K5" s="199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3" t="s">
        <v>173</v>
      </c>
      <c r="C6" s="173"/>
      <c r="D6" s="190">
        <f>PPI_ALLRwanda_Month!AI4</f>
        <v>108.84815932243141</v>
      </c>
      <c r="E6" s="190">
        <f>PPI_ALLRwanda_Month!AJ4</f>
        <v>108.39288921063597</v>
      </c>
      <c r="F6" s="190">
        <f>PPI_ALLRwanda_Month!AK4</f>
        <v>108.20251909194755</v>
      </c>
      <c r="G6" s="195">
        <f>PPI_ALLRwanda_Month!AU4</f>
        <v>109.7423515644733</v>
      </c>
      <c r="H6" s="190">
        <f>PPI_ALLRwanda_Month!AV4</f>
        <v>109.35185619707532</v>
      </c>
      <c r="I6" s="190">
        <f>PPI_ALLRwanda_Month!AW4</f>
        <v>107.31416565543456</v>
      </c>
      <c r="J6" s="195">
        <f>PPI_ALLRwanda_Qtr!P4</f>
        <v>108.48118920833831</v>
      </c>
      <c r="K6" s="196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3" t="s">
        <v>162</v>
      </c>
      <c r="C7" s="173"/>
      <c r="D7" s="190" t="e">
        <f>#REF!</f>
        <v>#REF!</v>
      </c>
      <c r="E7" s="190" t="e">
        <f>#REF!</f>
        <v>#REF!</v>
      </c>
      <c r="F7" s="190" t="e">
        <f>#REF!</f>
        <v>#REF!</v>
      </c>
      <c r="G7" s="192" t="e">
        <f>#REF!</f>
        <v>#REF!</v>
      </c>
      <c r="H7" s="190" t="e">
        <f>#REF!</f>
        <v>#REF!</v>
      </c>
      <c r="I7" s="190" t="e">
        <f>#REF!</f>
        <v>#REF!</v>
      </c>
      <c r="J7" s="192" t="e">
        <f>#REF!</f>
        <v>#REF!</v>
      </c>
      <c r="K7" s="181" t="e">
        <f>#REF!</f>
        <v>#REF!</v>
      </c>
      <c r="BI7" t="e">
        <f>(F7/$F$4)*(PPI_Local_Quarterly!U7/PPI_Local_Quarterly!T7-1)*100</f>
        <v>#REF!</v>
      </c>
    </row>
    <row r="8" spans="2:61" ht="15.75">
      <c r="B8" s="175" t="s">
        <v>163</v>
      </c>
      <c r="C8" s="175"/>
      <c r="D8" s="182" t="e">
        <f>#REF!</f>
        <v>#REF!</v>
      </c>
      <c r="E8" s="182" t="e">
        <f>#REF!</f>
        <v>#REF!</v>
      </c>
      <c r="F8" s="182" t="e">
        <f>#REF!</f>
        <v>#REF!</v>
      </c>
      <c r="G8" s="194" t="e">
        <f>#REF!</f>
        <v>#REF!</v>
      </c>
      <c r="H8" s="182" t="e">
        <f>#REF!</f>
        <v>#REF!</v>
      </c>
      <c r="I8" s="182" t="e">
        <f>#REF!</f>
        <v>#REF!</v>
      </c>
      <c r="J8" s="194" t="e">
        <f>#REF!</f>
        <v>#REF!</v>
      </c>
      <c r="K8" s="182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6"/>
      <c r="E10" s="146"/>
      <c r="F10" s="146"/>
      <c r="G10" s="146"/>
      <c r="H10" s="146"/>
      <c r="I10" s="146"/>
      <c r="K10" s="146"/>
      <c r="L10" s="146"/>
    </row>
    <row r="11" spans="2:11" ht="15.75">
      <c r="B11" s="183" t="s">
        <v>171</v>
      </c>
      <c r="C11" s="173"/>
      <c r="D11" s="327">
        <v>2013</v>
      </c>
      <c r="E11" s="327"/>
      <c r="F11" s="327"/>
      <c r="G11" s="327">
        <v>2014</v>
      </c>
      <c r="H11" s="327"/>
      <c r="I11" s="327"/>
      <c r="J11" s="177">
        <v>2013</v>
      </c>
      <c r="K11" s="177">
        <v>2014</v>
      </c>
    </row>
    <row r="12" spans="2:11" ht="16.5" thickBot="1">
      <c r="B12" s="186"/>
      <c r="C12" s="186"/>
      <c r="D12" s="198" t="s">
        <v>188</v>
      </c>
      <c r="E12" s="198" t="s">
        <v>189</v>
      </c>
      <c r="F12" s="198" t="s">
        <v>190</v>
      </c>
      <c r="G12" s="198" t="s">
        <v>188</v>
      </c>
      <c r="H12" s="198" t="s">
        <v>189</v>
      </c>
      <c r="I12" s="198" t="s">
        <v>190</v>
      </c>
      <c r="J12" s="199" t="s">
        <v>134</v>
      </c>
      <c r="K12" s="199" t="s">
        <v>134</v>
      </c>
    </row>
    <row r="13" spans="2:11" ht="15.75">
      <c r="B13" s="173" t="s">
        <v>173</v>
      </c>
      <c r="C13" s="173"/>
      <c r="D13" s="190">
        <f>PPI_ALLRwanda_Month!AL4</f>
        <v>109.51677186425445</v>
      </c>
      <c r="E13" s="190">
        <f>PPI_ALLRwanda_Month!AM4</f>
        <v>110.80272468587873</v>
      </c>
      <c r="F13" s="190">
        <f>PPI_ALLRwanda_Month!AN4</f>
        <v>108.65058911822618</v>
      </c>
      <c r="G13" s="195">
        <f>PPI_ALLRwanda_Month!AX4</f>
        <v>107.98766962258874</v>
      </c>
      <c r="H13" s="190">
        <f>PPI_ALLRwanda_Month!AY4</f>
        <v>108.87074743347458</v>
      </c>
      <c r="I13" s="190">
        <f>PPI_ALLRwanda_Month!AZ4</f>
        <v>110.10845510040623</v>
      </c>
      <c r="J13" s="195">
        <f>PPI_ALLRwanda_Qtr!Q4</f>
        <v>109.65669522278647</v>
      </c>
      <c r="K13" s="196">
        <f>PPI_ALLRwanda_Qtr!U4</f>
        <v>108.98895738548985</v>
      </c>
    </row>
    <row r="14" spans="2:11" ht="15.75">
      <c r="B14" s="173" t="s">
        <v>162</v>
      </c>
      <c r="C14" s="173"/>
      <c r="D14" s="190" t="e">
        <f>#REF!</f>
        <v>#REF!</v>
      </c>
      <c r="E14" s="190" t="e">
        <f>#REF!</f>
        <v>#REF!</v>
      </c>
      <c r="F14" s="190" t="e">
        <f>#REF!</f>
        <v>#REF!</v>
      </c>
      <c r="G14" s="192" t="e">
        <f>#REF!</f>
        <v>#REF!</v>
      </c>
      <c r="H14" s="190" t="e">
        <f>#REF!</f>
        <v>#REF!</v>
      </c>
      <c r="I14" s="190" t="e">
        <f>#REF!</f>
        <v>#REF!</v>
      </c>
      <c r="J14" s="192" t="e">
        <f>#REF!</f>
        <v>#REF!</v>
      </c>
      <c r="K14" s="181" t="e">
        <f>#REF!</f>
        <v>#REF!</v>
      </c>
    </row>
    <row r="15" spans="2:11" ht="15.75">
      <c r="B15" s="175" t="s">
        <v>163</v>
      </c>
      <c r="C15" s="175"/>
      <c r="D15" s="182" t="e">
        <f>#REF!</f>
        <v>#REF!</v>
      </c>
      <c r="E15" s="182" t="e">
        <f>#REF!</f>
        <v>#REF!</v>
      </c>
      <c r="F15" s="182" t="e">
        <f>#REF!</f>
        <v>#REF!</v>
      </c>
      <c r="G15" s="194" t="e">
        <f>#REF!</f>
        <v>#REF!</v>
      </c>
      <c r="H15" s="182" t="e">
        <f>#REF!</f>
        <v>#REF!</v>
      </c>
      <c r="I15" s="182" t="e">
        <f>#REF!</f>
        <v>#REF!</v>
      </c>
      <c r="J15" s="194" t="e">
        <f>#REF!</f>
        <v>#REF!</v>
      </c>
      <c r="K15" s="182" t="e">
        <f>#REF!</f>
        <v>#REF!</v>
      </c>
    </row>
    <row r="17" spans="4:7" ht="15">
      <c r="D17" s="146"/>
      <c r="E17" s="146"/>
      <c r="F17" s="146"/>
      <c r="G17" s="146"/>
    </row>
    <row r="18" spans="4:7" ht="15">
      <c r="D18" s="146"/>
      <c r="E18" s="146"/>
      <c r="F18" s="146"/>
      <c r="G18" s="146"/>
    </row>
    <row r="19" spans="4:8" ht="15">
      <c r="D19" s="146"/>
      <c r="E19" s="146"/>
      <c r="F19" s="146"/>
      <c r="G19" s="146"/>
      <c r="H19" s="146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2017-12-06T06:40:25Z</dcterms:modified>
  <cp:category/>
  <cp:version/>
  <cp:contentType/>
  <cp:contentStatus/>
</cp:coreProperties>
</file>