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2" activeTab="6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<sst xmlns="http://schemas.openxmlformats.org/spreadsheetml/2006/main" count="713" uniqueCount="277">
  <si>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</si>
  <si>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</si>
  <si>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</si>
  <si>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</si>
  <si>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</si>
  <si>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</si>
  <si>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</si>
  <si>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</si>
  <si>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</si>
  <si>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</si>
  <si>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</si>
  <si>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</si>
  <si>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</si>
  <si>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</si>
  <si>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</si>
  <si>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</si>
  <si>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</si>
  <si>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</si>
  <si>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</si>
  <si>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</si>
  <si>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</si>
  <si>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</si>
  <si>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</si>
  <si>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</si>
  <si>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</si>
  <si>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</si>
  <si>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</si>
  <si>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</si>
  <si>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</si>
  <si>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</si>
  <si>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</si>
  <si>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</si>
  <si>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</si>
  <si>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</si>
  <si>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</si>
  <si>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</si>
  <si>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</si>
  <si>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</si>
  <si>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</si>
  <si>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</si>
  <si>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</si>
  <si>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</si>
  <si>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</si>
  <si>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</si>
  <si>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</si>
  <si>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</si>
  <si>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</si>
  <si>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</si>
  <si>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</si>
  <si>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</si>
  <si>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</si>
  <si>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</si>
  <si>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</si>
  <si>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</si>
  <si>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</si>
  <si>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</si>
  <si>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</si>
  <si>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</si>
  <si>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</si>
  <si>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</si>
  <si>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</si>
  <si>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</si>
  <si>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</si>
  <si>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</si>
  <si>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</si>
  <si>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</si>
  <si>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</si>
  <si>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</si>
  <si>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</si>
  <si>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</si>
  <si>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</si>
  <si>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</si>
  <si>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</si>
  <si>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</si>
  <si>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</si>
  <si>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</si>
  <si>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</si>
  <si>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</si>
  <si>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</si>
  <si>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</si>
  <si>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</si>
  <si>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</si>
  <si>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</si>
  <si>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</si>
  <si>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</si>
  <si>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</si>
  <si>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</si>
  <si>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</si>
  <si>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</si>
  <si>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</si>
  <si>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</si>
  <si>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</si>
  <si>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</si>
  <si>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</si>
  <si>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</si>
  <si>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</si>
  <si>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</si>
  <si>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</si>
  <si>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</si>
  <si>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</si>
  <si>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</si>
  <si>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</si>
  <si>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</si>
  <si>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</si>
  <si>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</si>
  <si>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</si>
  <si>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</si>
  <si>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</si>
  <si>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</si>
  <si>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</si>
  <si>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</si>
  <si>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</si>
  <si>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</si>
  <si>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</si>
  <si>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</si>
  <si>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</si>
  <si>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</si>
  <si>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</si>
  <si>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</si>
  <si>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</si>
  <si>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</si>
  <si>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</si>
  <si>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</si>
  <si>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</si>
  <si>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</si>
  <si>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</si>
  <si>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</si>
  <si>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</si>
  <si>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</si>
  <si>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</si>
  <si>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</si>
  <si>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</si>
  <si>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</si>
  <si>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</si>
  <si>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</si>
  <si>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</si>
  <si>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</si>
  <si>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</si>
  <si>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</si>
  <si>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</si>
  <si>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</si>
  <si>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</si>
  <si>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</si>
  <si>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</si>
  <si>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</si>
  <si>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</si>
  <si>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</si>
  <si>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</si>
  <si>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</si>
  <si>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</si>
  <si>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</si>
  <si>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</si>
  <si>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</si>
  <si>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</si>
  <si>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</si>
  <si>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</si>
  <si>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</si>
  <si>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</si>
  <si>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</si>
  <si>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</si>
  <si>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</si>
  <si>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</si>
  <si>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</si>
  <si>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</si>
  <si>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</si>
  <si>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</si>
  <si>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</si>
  <si>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</si>
  <si>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</si>
  <si>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</si>
  <si>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</si>
  <si>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</si>
  <si>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</si>
  <si>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</si>
  <si>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</si>
  <si>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</si>
  <si>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</si>
  <si>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</si>
  <si>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</si>
  <si>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</si>
  <si>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</si>
  <si>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</si>
  <si>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</si>
  <si>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</si>
  <si>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</si>
  <si>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</si>
  <si>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</si>
  <si>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</si>
  <si>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</si>
  <si>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</si>
  <si>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</si>
  <si>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</si>
  <si>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</si>
  <si>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</si>
  <si>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</si>
  <si>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</si>
  <si>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</si>
  <si>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</si>
  <si>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</si>
  <si>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</si>
  <si>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</si>
  <si>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</si>
  <si>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</si>
  <si>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</si>
  <si>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</si>
  <si>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</si>
  <si>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</si>
  <si>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</si>
  <si>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</si>
  <si>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</si>
  <si>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</si>
  <si>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</si>
  <si>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</si>
  <si>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</si>
  <si>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</si>
  <si>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</si>
  <si>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</si>
  <si>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</si>
  <si>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</si>
  <si>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</si>
  <si>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</si>
  <si>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</si>
  <si>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</si>
  <si>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</si>
  <si>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</si>
  <si>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</si>
  <si>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</si>
  <si>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</si>
  <si>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</si>
  <si>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</si>
  <si>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</si>
  <si>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</si>
  <si>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</si>
  <si>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</si>
  <si>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</si>
  <si>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</si>
  <si>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</si>
  <si>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</si>
  <si>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</si>
  <si>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</si>
  <si>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</si>
  <si>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</si>
  <si>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</si>
  <si>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</si>
  <si>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</si>
  <si>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</si>
  <si>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</si>
  <si>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</si>
  <si>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</si>
  <si>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</si>
  <si>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</si>
  <si>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</si>
  <si>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</si>
  <si>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</si>
  <si>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</si>
  <si>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</si>
  <si>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</si>
  <si>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</si>
  <si>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</si>
  <si>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</si>
  <si>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</si>
  <si>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</si>
  <si>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</si>
  <si>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</si>
  <si>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</si>
  <si>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</si>
  <si>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</si>
  <si>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</si>
  <si>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</si>
  <si>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</si>
  <si>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</si>
  <si>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</si>
  <si>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</si>
  <si>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</si>
  <si>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</si>
  <si>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</si>
  <si>
    <t>Sept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</si>
</sst>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3.65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Graph!$A$62:$B$118</c:f>
              <c:multiLvlStrCache/>
            </c:multiLvlStrRef>
          </c:cat>
          <c:val>
            <c:numRef>
              <c:f>Graph!$C$62:$C$118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Graph!$A$62:$B$118</c:f>
              <c:multiLvlStrCache/>
            </c:multiLvlStrRef>
          </c:cat>
          <c:val>
            <c:numRef>
              <c:f>Graph!$D$62:$D$118</c:f>
              <c:numCache/>
            </c:numRef>
          </c:val>
          <c:smooth val="0"/>
        </c:ser>
        <c:marker val="1"/>
        <c:axId val="8657147"/>
        <c:axId val="10805460"/>
      </c:lineChart>
      <c:catAx>
        <c:axId val="86571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805460"/>
        <c:crosses val="autoZero"/>
        <c:auto val="1"/>
        <c:lblOffset val="100"/>
        <c:tickLblSkip val="1"/>
        <c:noMultiLvlLbl val="0"/>
      </c:catAx>
      <c:valAx>
        <c:axId val="10805460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6571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93825"/>
          <c:w val="0.19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  <row r="158">
          <cell r="C158" t="str">
            <v>Sep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M15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158" sqref="X15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C158" s="3" t="str">
        <f>+'[2]Publication_Tables'!C158</f>
        <v>Sep 2023</v>
      </c>
      <c r="D158" s="21">
        <v>68.48274475469067</v>
      </c>
      <c r="E158" s="21">
        <v>141.03158085678953</v>
      </c>
      <c r="F158" s="21">
        <v>156.40966588747276</v>
      </c>
      <c r="G158" s="21">
        <v>418.579910595776</v>
      </c>
      <c r="H158" s="21">
        <v>317.5663412972956</v>
      </c>
      <c r="I158" s="21">
        <v>316.31151350656665</v>
      </c>
      <c r="J158" s="21">
        <v>177.22329946946763</v>
      </c>
      <c r="K158" s="21">
        <v>229.8071144649061</v>
      </c>
      <c r="L158" s="21">
        <v>168.65197813210546</v>
      </c>
      <c r="M158" s="43">
        <v>186.78160428373846</v>
      </c>
      <c r="N158" s="21">
        <v>135.2455630891326</v>
      </c>
      <c r="O158" s="21">
        <v>159.81929073815462</v>
      </c>
      <c r="P158" s="20"/>
      <c r="Q158" s="20">
        <v>167.15422612801757</v>
      </c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58" sqref="E15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 t="str">
        <f>IIP_Indices!C158</f>
        <v>Sep 2023</v>
      </c>
      <c r="D158" s="13">
        <f>_xlfn.IFERROR(IF($C158="","",IIP_Indices!D158/IIP_Indices!D146-1),"")</f>
        <v>0.38921394646967644</v>
      </c>
      <c r="E158" s="13">
        <f>_xlfn.IFERROR(IF($C158="","",IIP_Indices!E158/IIP_Indices!E146-1),"")</f>
        <v>-0.18881655260586228</v>
      </c>
      <c r="F158" s="13">
        <f>_xlfn.IFERROR(IF($C158="","",IIP_Indices!F158/IIP_Indices!F146-1),"")</f>
        <v>0.2403378185710301</v>
      </c>
      <c r="G158" s="13">
        <f>_xlfn.IFERROR(IF($C158="","",IIP_Indices!G158/IIP_Indices!G146-1),"")</f>
        <v>0.054979122587621276</v>
      </c>
      <c r="H158" s="13">
        <f>_xlfn.IFERROR(IF($C158="","",IIP_Indices!H158/IIP_Indices!H146-1),"")</f>
        <v>0.15331984736623427</v>
      </c>
      <c r="I158" s="13">
        <f>_xlfn.IFERROR(IF($C158="","",IIP_Indices!I158/IIP_Indices!I146-1),"")</f>
        <v>0.6573146956966616</v>
      </c>
      <c r="J158" s="13">
        <f>_xlfn.IFERROR(IF($C158="","",IIP_Indices!J158/IIP_Indices!J146-1),"")</f>
        <v>0.18596810039080025</v>
      </c>
      <c r="K158" s="13">
        <f>_xlfn.IFERROR(IF($C158="","",IIP_Indices!K158/IIP_Indices!K146-1),"")</f>
        <v>0.16178792785445784</v>
      </c>
      <c r="L158" s="13">
        <f>_xlfn.IFERROR(IF($C158="","",IIP_Indices!L158/IIP_Indices!L146-1),"")</f>
        <v>-0.2924025309444934</v>
      </c>
      <c r="M158" s="12">
        <f>_xlfn.IFERROR(IF($C158="","",IIP_Indices!M158/IIP_Indices!M146-1),"")</f>
        <v>0.0017963232681896812</v>
      </c>
      <c r="N158" s="13">
        <f>_xlfn.IFERROR(IF($C158="","",IIP_Indices!N158/IIP_Indices!N146-1),"")</f>
        <v>-0.13641876299955524</v>
      </c>
      <c r="O158" s="13">
        <f>_xlfn.IFERROR(IF($C158="","",IIP_Indices!O158/IIP_Indices!O146-1),"")</f>
        <v>0.07084047309274988</v>
      </c>
      <c r="P158" s="13">
        <f>_xlfn.IFERROR(IF($C158="","",IIP_Indices!P158/IIP_Indices!P146-1),"")</f>
      </c>
      <c r="Q158" s="12">
        <f>_xlfn.IFERROR(IF($C158="","",IIP_Indices!Q158/IIP_Indices!Q146-1),"")</f>
        <v>0.03443044649322102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B1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" sqref="F4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ht="13.5">
      <c r="A157" s="3" t="str">
        <f>IIP_Indices!C158</f>
        <v>Sep 2023</v>
      </c>
      <c r="B157" s="21">
        <f>AVERAGE(IIP_Indices!D147:D158)</f>
        <v>72.53978827936395</v>
      </c>
      <c r="C157" s="21">
        <f>AVERAGE(IIP_Indices!E147:E158)</f>
        <v>141.9819984062269</v>
      </c>
      <c r="D157" s="21">
        <f>AVERAGE(IIP_Indices!F147:F158)</f>
        <v>150.8007656394083</v>
      </c>
      <c r="E157" s="21">
        <f>AVERAGE(IIP_Indices!G147:G158)</f>
        <v>382.00514234319536</v>
      </c>
      <c r="F157" s="21">
        <f>AVERAGE(IIP_Indices!H147:H158)</f>
        <v>276.1138040497078</v>
      </c>
      <c r="G157" s="21">
        <f>AVERAGE(IIP_Indices!I147:I158)</f>
        <v>220.06060789422816</v>
      </c>
      <c r="H157" s="21">
        <f>AVERAGE(IIP_Indices!J147:J158)</f>
        <v>193.63386417982576</v>
      </c>
      <c r="I157" s="21">
        <f>AVERAGE(IIP_Indices!K147:K158)</f>
        <v>206.8862586476381</v>
      </c>
      <c r="J157" s="21">
        <f>AVERAGE(IIP_Indices!L147:L158)</f>
        <v>142.89803992122492</v>
      </c>
      <c r="K157" s="20">
        <f>AVERAGE(IIP_Indices!M147:M158)</f>
        <v>180.46636046321353</v>
      </c>
      <c r="L157" s="21">
        <f>AVERAGE(IIP_Indices!N147:N158)</f>
        <v>153.86263678087184</v>
      </c>
      <c r="M157" s="21">
        <f>AVERAGE(IIP_Indices!O147:O158)</f>
        <v>155.53025002011046</v>
      </c>
      <c r="N157" s="21"/>
      <c r="O157" s="20">
        <f>AVERAGE(IIP_Indices!Q147:Q158)</f>
        <v>161.17481996075293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01">
      <selection activeCell="B118" sqref="B118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  <row r="118" spans="1:4" ht="13.5">
      <c r="A118" s="57"/>
      <c r="B118" s="54" t="s">
        <v>276</v>
      </c>
      <c r="C118" s="34">
        <f>IIP_Indices!Q158</f>
        <v>167.15422612801757</v>
      </c>
      <c r="D118" s="34">
        <f>'IIP_Annual average'!O157</f>
        <v>161.17481996075293</v>
      </c>
    </row>
  </sheetData>
  <sheetProtection/>
  <mergeCells count="10">
    <mergeCell ref="A110:A118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2023-10-31T12:31:10Z</dcterms:modified>
  <cp:category/>
  <cp:version/>
  <cp:contentType/>
  <cp:contentStatus/>
</cp:coreProperties>
</file>