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0730" windowHeight="5100" tabRatio="872" activeTab="3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<sst xmlns="http://schemas.openxmlformats.org/spreadsheetml/2006/main" count="473" uniqueCount="225">
  <si>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</si>
  <si>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</si>
  <si>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</si>
  <si>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</si>
  <si>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</si>
  <si>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</si>
  <si>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</si>
  <si>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</si>
  <si>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</si>
  <si>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</si>
  <si>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</si>
  <si>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</si>
  <si>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</si>
  <si>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</si>
  <si>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</si>
  <si>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</si>
  <si>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</si>
  <si>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</si>
  <si>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</si>
  <si>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</si>
  <si>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</si>
  <si>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</si>
  <si>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</si>
  <si>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</si>
  <si>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</si>
  <si>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</si>
  <si>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</si>
  <si>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</si>
  <si>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</si>
  <si>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</si>
  <si>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</si>
  <si>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</si>
  <si>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</si>
  <si>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</si>
  <si>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</si>
  <si>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</si>
  <si>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</si>
  <si>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</si>
  <si>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</si>
  <si>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</si>
  <si>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</si>
  <si>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</si>
  <si>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</si>
  <si>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</si>
  <si>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</si>
  <si>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</si>
  <si>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</si>
  <si>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</si>
  <si>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</si>
  <si>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</si>
  <si>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</si>
  <si>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</si>
  <si>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</si>
  <si>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</si>
  <si>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</si>
  <si>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</si>
  <si>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</si>
  <si>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</si>
  <si>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</si>
  <si>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</si>
  <si>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</si>
  <si>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</si>
  <si>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</si>
  <si>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</si>
  <si>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</si>
  <si>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</si>
  <si>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</si>
  <si>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</si>
  <si>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</si>
  <si>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</si>
  <si>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</si>
  <si>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</si>
  <si>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</si>
  <si>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</si>
  <si>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</si>
  <si>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</si>
  <si>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</si>
  <si>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</si>
  <si>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</si>
  <si>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</si>
  <si>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</si>
  <si>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</si>
  <si>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</si>
  <si>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</si>
  <si>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</si>
  <si>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</si>
  <si>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</si>
  <si>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</si>
  <si>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</si>
  <si>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</si>
  <si>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</si>
  <si>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</si>
  <si>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</si>
  <si>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</si>
  <si>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</si>
  <si>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</si>
  <si>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</si>
  <si>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</si>
  <si>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</si>
  <si>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</si>
  <si>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</si>
  <si>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</si>
  <si>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</si>
  <si>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</si>
  <si>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</si>
  <si>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</si>
  <si>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</si>
  <si>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</si>
  <si>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</si>
  <si>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</si>
  <si>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</si>
  <si>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</si>
  <si>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</si>
  <si>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</si>
  <si>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</si>
  <si>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</si>
  <si>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</si>
  <si>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</si>
  <si>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</si>
  <si>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</si>
  <si>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</si>
  <si>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</si>
  <si>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</si>
  <si>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</si>
  <si>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</si>
  <si>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</si>
  <si>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</si>
  <si>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</si>
  <si>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</si>
  <si>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</si>
  <si>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</si>
  <si>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</si>
  <si>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</si>
  <si>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</si>
  <si>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</si>
  <si>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</si>
  <si>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</si>
  <si>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</si>
  <si>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</si>
  <si>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</si>
  <si>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</si>
  <si>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</si>
  <si>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</si>
  <si>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</si>
  <si>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</si>
  <si>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</si>
  <si>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</si>
  <si>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</si>
  <si>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</si>
  <si>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</si>
  <si>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</si>
  <si>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</si>
  <si>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</si>
  <si>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</si>
  <si>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</si>
  <si>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</si>
  <si>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</si>
  <si>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</si>
  <si>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</si>
  <si>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</si>
  <si>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</si>
  <si>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</si>
  <si>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</si>
  <si>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</si>
  <si>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</si>
  <si>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</si>
  <si>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</si>
  <si>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</si>
  <si>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</si>
  <si>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</si>
  <si>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</si>
  <si>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</si>
  <si>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</si>
  <si>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</si>
  <si>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</si>
  <si>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</si>
  <si>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</si>
  <si>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</si>
  <si>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</si>
  <si>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</si>
  <si>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</si>
  <si>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</si>
  <si>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</si>
  <si>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</si>
  <si>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</si>
  <si>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</si>
  <si>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</si>
  <si>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</si>
  <si>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</si>
  <si>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</si>
  <si>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</si>
  <si>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</si>
  <si>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</si>
  <si>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</si>
  <si>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</si>
  <si>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</si>
  <si>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</si>
  <si>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</si>
  <si>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</si>
  <si>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</si>
  <si>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</si>
  <si>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B.1: Summary labour force indicators, August-21 (Q3)</t>
  </si>
  <si>
    <t>Table B.4: Population 16 years old and over by labour force status, sex, age group, and urban/rural area, August-21 (Q3)</t>
  </si>
  <si>
    <t>Table B.2: Population by sex, age group and urban/rural area, August-21 (Q3)</t>
  </si>
  <si>
    <t>Table B.3: Households by household size, sex of head of household and urban/rural area, August-21 (Q3)</t>
  </si>
  <si>
    <t>Table B.5: Population 16 years old and over by labour force status and level of educational attainment , August-21 (Q3)</t>
  </si>
  <si>
    <t>Table B.6: Population 16 years old and over by labour force status and marital status, August-21 (Q3)</t>
  </si>
  <si>
    <t>Table B.7:Employed population by sex, age group, and urban/rural area, August-21 (Q3)</t>
  </si>
  <si>
    <t>Table B.8: Employed population by sex, occupation group, and urban/rural area, August-21 (Q3)</t>
  </si>
  <si>
    <t>Table B.9: Employed population by sex, educational attainment, and urban/rural area, August-21 (Q3)</t>
  </si>
  <si>
    <t>Table B.10:Employed population by sex, branch of economic activity, and urban/rural area, August-21 (Q3)</t>
  </si>
  <si>
    <t>Table B.11: Educational attainement and field of Education by Labour market status, August-21 (Q3)</t>
  </si>
  <si>
    <t>Table B.12: Employed population by sex, status in employment, and urban/rural area, August-21 (Q3)</t>
  </si>
  <si>
    <t>Table B.13: Employed population by sex, hours usually worked per week at all jobs, and urban/rural area, August-21 (Q3)</t>
  </si>
  <si>
    <t>Table B.14: Youth  Population by sex, and residential area, August-21 (Q3)</t>
  </si>
  <si>
    <t>Table B.15: Youth Unemployed by sex, duration of seeking employment, and urban/rural area, August-21 (Q3)</t>
  </si>
  <si>
    <t>Table B.16:Youth not in employment and not currently in education or training by sex, age group, and urban/rural area, August-21 (Q3)</t>
  </si>
  <si>
    <t>Table B.17:Unemployed population by sex, broad age group and urban/rural area, August-21 (Q3)</t>
  </si>
  <si>
    <t>Table B.18: Unemployed population by sex, level of educational, and urban/rural area, August-21 (Q3)</t>
  </si>
  <si>
    <t>Table B.19A: Unemployed population(who looked for a job) by sex,method of seeking employment, and urban/rural area, August-21 (Q3)</t>
  </si>
  <si>
    <t>Table B.20: Unemployed population(who looked for a job) by sex, duration of seeking employment, and urban/rural area, August-21 (Q3)</t>
  </si>
  <si>
    <t>Table B.21: Time related under employment by age group sex and area of residence, August-21 (Q3)</t>
  </si>
  <si>
    <t>26,000</t>
  </si>
  <si>
    <t>20,800</t>
  </si>
  <si>
    <t>52,000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</si>
</sst>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6" fillId="0" borderId="0" xfId="60" applyNumberFormat="1" applyFont="1" applyFill="1" applyBorder="1" applyAlignment="1">
      <alignment horizontal="right" vertical="top"/>
      <protection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43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4">
      <selection activeCell="B10" sqref="B10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4" t="s">
        <v>70</v>
      </c>
      <c r="B1" s="164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 B.1: Summary labour force indicators, August-21 (Q3)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 B.2: Population by sex, age group and urban/rural area, August-21 (Q3)</v>
      </c>
    </row>
    <row r="6" spans="1:2" ht="15.75">
      <c r="A6" s="17">
        <f>1+A5</f>
        <v>3</v>
      </c>
      <c r="B6" s="18" t="str">
        <f>'Table 2-3'!A23</f>
        <v>Table B.3: Households by household size, sex of head of household and urban/rural area, August-21 (Q3)</v>
      </c>
    </row>
    <row r="7" spans="1:2" ht="15.75">
      <c r="A7" s="19"/>
      <c r="B7" s="16" t="s">
        <v>3</v>
      </c>
    </row>
    <row r="8" spans="1:2" s="54" customFormat="1" ht="15.75">
      <c r="A8" s="17">
        <v>4</v>
      </c>
      <c r="B8" s="18" t="s">
        <v>202</v>
      </c>
    </row>
    <row r="9" spans="1:2" ht="15.75">
      <c r="A9" s="17">
        <v>5</v>
      </c>
      <c r="B9" s="18" t="str">
        <f>'Table 5'!A2</f>
        <v>Table B.5: Population 16 years old and over by labour force status and level of educational attainment , August-21 (Q3)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 B.6: Population 16 years old and over by labour force status and marital status, August-21 (Q3)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 B.7:Employed population by sex, age group, and urban/rural area, August-21 (Q3)</v>
      </c>
    </row>
    <row r="14" spans="1:2" ht="15.75">
      <c r="A14" s="17">
        <f>1+A13</f>
        <v>8</v>
      </c>
      <c r="B14" s="20" t="str">
        <f>'Table 7-8 '!A20</f>
        <v>Table B.8: Employed population by sex, occupation group, and urban/rural area, August-21 (Q3)</v>
      </c>
    </row>
    <row r="15" spans="1:2" ht="15.75">
      <c r="A15" s="17">
        <v>9</v>
      </c>
      <c r="B15" s="20" t="str">
        <f>'Table 9'!A2</f>
        <v>Table B.9: Employed population by sex, educational attainment, and urban/rural area, August-21 (Q3)</v>
      </c>
    </row>
    <row r="16" spans="1:2" ht="15.75">
      <c r="A16" s="17">
        <f>1+A15</f>
        <v>10</v>
      </c>
      <c r="B16" s="20" t="str">
        <f>Table10!A1</f>
        <v>Table B.10:Employed population by sex, branch of economic activity, and urban/rural area, August-21 (Q3)</v>
      </c>
    </row>
    <row r="17" spans="1:2" ht="15.75">
      <c r="A17" s="17">
        <v>11</v>
      </c>
      <c r="B17" s="20" t="str">
        <f>'Table 11'!A1</f>
        <v>Table B.11: Educational attainement and field of Education by Labour market status, August-21 (Q3)</v>
      </c>
    </row>
    <row r="18" spans="1:2" ht="15.75">
      <c r="A18" s="17">
        <v>12</v>
      </c>
      <c r="B18" s="20" t="str">
        <f>'Table 12-13'!A1</f>
        <v>Table B.12: Employed population by sex, status in employment, and urban/rural area, August-21 (Q3)</v>
      </c>
    </row>
    <row r="19" spans="1:2" ht="15.75">
      <c r="A19" s="17">
        <v>13</v>
      </c>
      <c r="B19" s="20" t="str">
        <f>'Table 12-13'!A12</f>
        <v>Table B.13: Employed population by sex, hours usually worked per week at all jobs, and urban/rural area, August-21 (Q3)</v>
      </c>
    </row>
    <row r="20" spans="1:2" ht="15.75">
      <c r="A20" s="19"/>
      <c r="B20" s="16" t="s">
        <v>88</v>
      </c>
    </row>
    <row r="21" spans="1:2" s="54" customFormat="1" ht="15.75">
      <c r="A21" s="65">
        <v>14</v>
      </c>
      <c r="B21" s="20" t="str">
        <f>'Table 14'!A1</f>
        <v>Table B.14: Youth  Population by sex, and residential area, August-21 (Q3)</v>
      </c>
    </row>
    <row r="22" spans="1:2" ht="15.75">
      <c r="A22" s="65">
        <v>15</v>
      </c>
      <c r="B22" s="20" t="str">
        <f>Table15!A1</f>
        <v>Table B.15: Youth Unemployed by sex, duration of seeking employment, and urban/rural area, August-21 (Q3)</v>
      </c>
    </row>
    <row r="23" spans="1:2" ht="15.75">
      <c r="A23" s="65">
        <v>16</v>
      </c>
      <c r="B23" s="20" t="str">
        <f>'Table 16 '!A1</f>
        <v>Table B.16:Youth not in employment and not currently in education or training by sex, age group, and urban/rural area, August-21 (Q3)</v>
      </c>
    </row>
    <row r="24" spans="1:2" ht="15.75">
      <c r="A24" s="19"/>
      <c r="B24" s="26" t="s">
        <v>89</v>
      </c>
    </row>
    <row r="25" spans="1:2" s="54" customFormat="1" ht="15.75">
      <c r="A25" s="65">
        <f>1+A23</f>
        <v>17</v>
      </c>
      <c r="B25" s="20" t="str">
        <f>'Table17-18'!A1</f>
        <v>Table B.17:Unemployed population by sex, broad age group and urban/rural area, August-21 (Q3)</v>
      </c>
    </row>
    <row r="26" spans="1:2" s="54" customFormat="1" ht="15.75">
      <c r="A26" s="65">
        <f>1+A25</f>
        <v>18</v>
      </c>
      <c r="B26" s="20" t="str">
        <f>'Table17-18'!A12</f>
        <v>Table B.18: Unemployed population by sex, level of educational, and urban/rural area, August-21 (Q3)</v>
      </c>
    </row>
    <row r="27" spans="1:2" ht="15.75">
      <c r="A27" s="17">
        <f>1+A26</f>
        <v>19</v>
      </c>
      <c r="B27" s="20" t="str">
        <f>'Table 19-20'!A1</f>
        <v>Table B.19A: Unemployed population(who looked for a job) by sex,method of seeking employment, and urban/rural area, August-21 (Q3)</v>
      </c>
    </row>
    <row r="28" spans="1:2" ht="15.75">
      <c r="A28" s="17">
        <f>1+A27</f>
        <v>20</v>
      </c>
      <c r="B28" s="20" t="str">
        <f>'Table 19-20'!A15</f>
        <v>Table B.20: Unemployed population(who looked for a job) by sex, duration of seeking employment, and urban/rural area, August-21 (Q3)</v>
      </c>
    </row>
    <row r="29" spans="1:2" ht="15.75">
      <c r="A29" s="17">
        <f>1+A28</f>
        <v>21</v>
      </c>
      <c r="B29" s="20" t="str">
        <f>'Table 21'!A1</f>
        <v>Table B.21: Time related under employment by age group sex and area of residence, August-21 (Q3)</v>
      </c>
    </row>
    <row r="30" spans="1:2" s="64" customFormat="1" ht="15.75">
      <c r="A30" s="62"/>
      <c r="B30" s="63"/>
    </row>
    <row r="35" ht="1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H24" sqref="H24"/>
    </sheetView>
  </sheetViews>
  <sheetFormatPr defaultColWidth="11.421875" defaultRowHeight="15"/>
  <cols>
    <col min="1" max="1" width="44.8515625" style="68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199" t="s">
        <v>211</v>
      </c>
      <c r="B1" s="199"/>
      <c r="C1" s="199"/>
      <c r="D1" s="199"/>
      <c r="E1" s="199"/>
    </row>
    <row r="2" spans="1:6" ht="15">
      <c r="A2" s="54"/>
      <c r="B2" s="54"/>
      <c r="C2" s="54"/>
      <c r="D2" s="54"/>
      <c r="E2" s="54"/>
      <c r="F2" s="75"/>
    </row>
    <row r="3" spans="1:6" s="5" customFormat="1" ht="15" customHeight="1">
      <c r="A3" s="200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00"/>
      <c r="B4" s="184"/>
      <c r="C4" s="184"/>
      <c r="D4" s="184"/>
      <c r="E4" s="184"/>
      <c r="F4" s="45"/>
    </row>
    <row r="5" spans="1:6" ht="15">
      <c r="A5" s="107" t="s">
        <v>9</v>
      </c>
      <c r="B5" s="141">
        <v>41.02091960579106</v>
      </c>
      <c r="C5" s="141">
        <v>9.86528914634949</v>
      </c>
      <c r="D5" s="142">
        <v>49.11379124785945</v>
      </c>
      <c r="E5" s="142">
        <v>100</v>
      </c>
      <c r="F5" s="43"/>
    </row>
    <row r="6" spans="1:6" ht="15">
      <c r="A6" s="92" t="s">
        <v>61</v>
      </c>
      <c r="B6" s="143">
        <v>41.29370722606258</v>
      </c>
      <c r="C6" s="143">
        <v>8.573811662638665</v>
      </c>
      <c r="D6" s="143">
        <v>50.13248111129875</v>
      </c>
      <c r="E6" s="144">
        <v>100</v>
      </c>
      <c r="F6" s="43"/>
    </row>
    <row r="7" spans="1:6" ht="15">
      <c r="A7" s="92" t="s">
        <v>56</v>
      </c>
      <c r="B7" s="143">
        <v>40.674269472134704</v>
      </c>
      <c r="C7" s="143">
        <v>9.42834499767574</v>
      </c>
      <c r="D7" s="143">
        <v>49.89738553018956</v>
      </c>
      <c r="E7" s="144">
        <v>100</v>
      </c>
      <c r="F7" s="43"/>
    </row>
    <row r="8" spans="1:6" ht="15">
      <c r="A8" s="92" t="s">
        <v>186</v>
      </c>
      <c r="B8" s="143">
        <v>29.052316359533254</v>
      </c>
      <c r="C8" s="143">
        <v>9.801743429822505</v>
      </c>
      <c r="D8" s="143">
        <v>61.14580556206357</v>
      </c>
      <c r="E8" s="144">
        <v>100</v>
      </c>
      <c r="F8" s="43"/>
    </row>
    <row r="9" spans="1:6" ht="15">
      <c r="A9" s="92" t="s">
        <v>187</v>
      </c>
      <c r="B9" s="143">
        <v>41.28905264927569</v>
      </c>
      <c r="C9" s="143">
        <v>15.34352321443582</v>
      </c>
      <c r="D9" s="143">
        <v>43.36742413628849</v>
      </c>
      <c r="E9" s="144">
        <v>100</v>
      </c>
      <c r="F9" s="43"/>
    </row>
    <row r="10" spans="1:6" ht="15">
      <c r="A10" s="92" t="s">
        <v>102</v>
      </c>
      <c r="B10" s="143">
        <v>67.34707613610637</v>
      </c>
      <c r="C10" s="143">
        <v>15.139416634543018</v>
      </c>
      <c r="D10" s="143">
        <v>17.513507229350616</v>
      </c>
      <c r="E10" s="144">
        <v>100</v>
      </c>
      <c r="F10" s="43"/>
    </row>
    <row r="11" spans="1:6" ht="4.5" customHeight="1">
      <c r="A11" s="92"/>
      <c r="B11" s="143"/>
      <c r="C11" s="143"/>
      <c r="D11" s="143"/>
      <c r="E11" s="92"/>
      <c r="F11" s="43"/>
    </row>
    <row r="12" spans="1:6" ht="15" customHeight="1">
      <c r="A12" s="201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201"/>
      <c r="B13" s="184"/>
      <c r="C13" s="184"/>
      <c r="D13" s="184"/>
      <c r="E13" s="184"/>
      <c r="F13" s="43"/>
    </row>
    <row r="14" spans="1:6" ht="15">
      <c r="A14" s="145" t="s">
        <v>9</v>
      </c>
      <c r="B14" s="146">
        <v>42.05333227862479</v>
      </c>
      <c r="C14" s="146">
        <v>10.495340045729849</v>
      </c>
      <c r="D14" s="146">
        <v>47.45131297245931</v>
      </c>
      <c r="E14" s="147">
        <v>100</v>
      </c>
      <c r="F14" s="43"/>
    </row>
    <row r="15" spans="1:6" ht="15">
      <c r="A15" s="92" t="s">
        <v>197</v>
      </c>
      <c r="B15" s="148">
        <v>42.06791516744781</v>
      </c>
      <c r="C15" s="148">
        <v>9.761224041200673</v>
      </c>
      <c r="D15" s="148">
        <v>48.170860791351515</v>
      </c>
      <c r="E15" s="149">
        <v>100</v>
      </c>
      <c r="F15" s="43"/>
    </row>
    <row r="16" spans="1:6" ht="15">
      <c r="A16" s="92" t="s">
        <v>3</v>
      </c>
      <c r="B16" s="149">
        <v>60.34929856230471</v>
      </c>
      <c r="C16" s="148">
        <v>5.403498483501782</v>
      </c>
      <c r="D16" s="149">
        <v>34.247202954193504</v>
      </c>
      <c r="E16" s="149">
        <v>100</v>
      </c>
      <c r="F16" s="43"/>
    </row>
    <row r="17" spans="1:6" ht="15">
      <c r="A17" s="92" t="s">
        <v>188</v>
      </c>
      <c r="B17" s="148">
        <v>39.57835016901575</v>
      </c>
      <c r="C17" s="148">
        <v>12.237333702334592</v>
      </c>
      <c r="D17" s="148">
        <v>48.18431612864965</v>
      </c>
      <c r="E17" s="149">
        <v>100</v>
      </c>
      <c r="F17" s="43"/>
    </row>
    <row r="18" spans="1:6" ht="15">
      <c r="A18" s="92" t="s">
        <v>189</v>
      </c>
      <c r="B18" s="148">
        <v>52.34367685919214</v>
      </c>
      <c r="C18" s="148">
        <v>14.138467346168365</v>
      </c>
      <c r="D18" s="148">
        <v>33.51815779539449</v>
      </c>
      <c r="E18" s="149">
        <v>100</v>
      </c>
      <c r="F18" s="43"/>
    </row>
    <row r="19" spans="1:6" ht="15">
      <c r="A19" s="92" t="s">
        <v>190</v>
      </c>
      <c r="B19" s="148">
        <v>30.223627597060155</v>
      </c>
      <c r="C19" s="148">
        <v>14.38658318126266</v>
      </c>
      <c r="D19" s="148">
        <v>55.38978922167719</v>
      </c>
      <c r="E19" s="149">
        <v>100</v>
      </c>
      <c r="F19" s="43"/>
    </row>
    <row r="20" spans="1:6" ht="15">
      <c r="A20" s="92" t="s">
        <v>195</v>
      </c>
      <c r="B20" s="148">
        <v>43.64804486810577</v>
      </c>
      <c r="C20" s="148">
        <v>15.655181073360607</v>
      </c>
      <c r="D20" s="148">
        <v>40.69677405853363</v>
      </c>
      <c r="E20" s="149">
        <v>100</v>
      </c>
      <c r="F20" s="43"/>
    </row>
    <row r="21" spans="1:6" ht="15">
      <c r="A21" s="92" t="s">
        <v>191</v>
      </c>
      <c r="B21" s="148">
        <v>37.4686773884915</v>
      </c>
      <c r="C21" s="148">
        <v>20.89161237414005</v>
      </c>
      <c r="D21" s="148">
        <v>41.64198824547816</v>
      </c>
      <c r="E21" s="149">
        <v>100</v>
      </c>
      <c r="F21" s="74"/>
    </row>
    <row r="22" spans="1:6" ht="15">
      <c r="A22" s="92" t="s">
        <v>192</v>
      </c>
      <c r="B22" s="148">
        <v>55.08817412609327</v>
      </c>
      <c r="C22" s="148">
        <v>5.2135266801515625</v>
      </c>
      <c r="D22" s="148">
        <v>39.69829919375517</v>
      </c>
      <c r="E22" s="149">
        <v>100</v>
      </c>
      <c r="F22" s="46"/>
    </row>
    <row r="23" spans="1:6" ht="15">
      <c r="A23" s="92" t="s">
        <v>177</v>
      </c>
      <c r="B23" s="148">
        <v>30.951320866726036</v>
      </c>
      <c r="C23" s="148">
        <v>14.631567230632236</v>
      </c>
      <c r="D23" s="148">
        <v>54.417111902641736</v>
      </c>
      <c r="E23" s="149">
        <v>100</v>
      </c>
      <c r="F23" s="47"/>
    </row>
    <row r="27" spans="2:6" ht="15">
      <c r="B27" s="39"/>
      <c r="C27" s="39"/>
      <c r="D27" s="39"/>
      <c r="E27" s="39"/>
      <c r="F27" s="39"/>
    </row>
    <row r="29" spans="2:6" ht="15">
      <c r="B29" s="39"/>
      <c r="C29" s="39"/>
      <c r="D29" s="39"/>
      <c r="E29" s="39"/>
      <c r="F29" s="39"/>
    </row>
    <row r="30" spans="2:6" ht="15">
      <c r="B30" s="39"/>
      <c r="C30" s="39"/>
      <c r="D30" s="39"/>
      <c r="E30" s="39"/>
      <c r="F30" s="39"/>
    </row>
    <row r="31" spans="2:6" ht="15">
      <c r="B31" s="39"/>
      <c r="C31" s="39"/>
      <c r="D31" s="39"/>
      <c r="E31" s="39"/>
      <c r="F31" s="39"/>
    </row>
    <row r="32" spans="3:6" ht="15">
      <c r="C32" s="39"/>
      <c r="D32" s="39"/>
      <c r="E32" s="39"/>
      <c r="F32" s="39"/>
    </row>
    <row r="33" spans="2:6" ht="15">
      <c r="B33" s="39"/>
      <c r="C33" s="39"/>
      <c r="D33" s="39"/>
      <c r="E33" s="39"/>
      <c r="F33" s="39"/>
    </row>
    <row r="34" spans="2:6" ht="15">
      <c r="B34" s="39"/>
      <c r="C34" s="39"/>
      <c r="D34" s="39"/>
      <c r="E34" s="39"/>
      <c r="F34" s="39"/>
    </row>
    <row r="35" spans="2:6" ht="15">
      <c r="B35" s="39"/>
      <c r="C35" s="39"/>
      <c r="D35" s="39"/>
      <c r="E35" s="39"/>
      <c r="F35" s="39"/>
    </row>
    <row r="36" spans="2:6" ht="15">
      <c r="B36" s="39"/>
      <c r="C36" s="39"/>
      <c r="D36" s="39"/>
      <c r="E36" s="39"/>
      <c r="F36" s="39"/>
    </row>
    <row r="37" spans="2:6" ht="15">
      <c r="B37" s="39"/>
      <c r="C37" s="39"/>
      <c r="D37" s="39"/>
      <c r="E37" s="39"/>
      <c r="F37" s="39"/>
    </row>
    <row r="38" spans="2:6" ht="15">
      <c r="B38" s="39"/>
      <c r="C38" s="39"/>
      <c r="D38" s="39"/>
      <c r="E38" s="39"/>
      <c r="F38" s="39"/>
    </row>
    <row r="39" spans="2:6" ht="15">
      <c r="B39" s="39"/>
      <c r="C39" s="39"/>
      <c r="D39" s="39"/>
      <c r="E39" s="39"/>
      <c r="F39" s="39"/>
    </row>
    <row r="40" spans="2:6" ht="15">
      <c r="B40" s="39"/>
      <c r="C40" s="39"/>
      <c r="D40" s="39"/>
      <c r="E40" s="39"/>
      <c r="F40" s="39"/>
    </row>
    <row r="41" spans="2:6" ht="15">
      <c r="B41" s="39"/>
      <c r="C41" s="39"/>
      <c r="D41" s="39"/>
      <c r="E41" s="39"/>
      <c r="F41" s="39"/>
    </row>
    <row r="42" spans="2:6" ht="15">
      <c r="B42" s="39"/>
      <c r="C42" s="39"/>
      <c r="D42" s="39"/>
      <c r="F42" s="39"/>
    </row>
    <row r="43" spans="2:6" ht="15">
      <c r="B43" s="39"/>
      <c r="C43" s="39"/>
      <c r="E43" s="39"/>
      <c r="F43" s="39"/>
    </row>
    <row r="44" spans="2:6" ht="15">
      <c r="B44" s="39"/>
      <c r="C44" s="39"/>
      <c r="D44" s="39"/>
      <c r="E44" s="39"/>
      <c r="F44" s="39"/>
    </row>
    <row r="45" spans="2:6" ht="15">
      <c r="B45" s="39"/>
      <c r="C45" s="39"/>
      <c r="D45" s="39"/>
      <c r="E45" s="39"/>
      <c r="F45" s="39"/>
    </row>
    <row r="46" spans="2:6" ht="15">
      <c r="B46" s="39"/>
      <c r="C46" s="39"/>
      <c r="D46" s="39"/>
      <c r="E46" s="39"/>
      <c r="F46" s="39"/>
    </row>
    <row r="47" spans="2:6" ht="15">
      <c r="B47" s="39"/>
      <c r="C47" s="39"/>
      <c r="D47" s="39"/>
      <c r="E47" s="39"/>
      <c r="F47" s="39"/>
    </row>
    <row r="48" spans="2:6" ht="15">
      <c r="B48" s="39"/>
      <c r="C48" s="39"/>
      <c r="D48" s="39"/>
      <c r="E48" s="39"/>
      <c r="F48" s="39"/>
    </row>
    <row r="49" spans="3:6" ht="15">
      <c r="C49" s="39"/>
      <c r="D49" s="39"/>
      <c r="E49" s="39"/>
      <c r="F49" s="39"/>
    </row>
    <row r="51" spans="2:6" ht="15">
      <c r="B51" s="39"/>
      <c r="C51" s="39"/>
      <c r="D51" s="39"/>
      <c r="E51" s="39"/>
      <c r="F51" s="39"/>
    </row>
    <row r="52" spans="3:6" ht="15">
      <c r="C52" s="39"/>
      <c r="D52" s="39"/>
      <c r="F52" s="39"/>
    </row>
  </sheetData>
  <sheetProtection/>
  <mergeCells count="11"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4">
      <selection activeCell="F28" sqref="F28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212</v>
      </c>
    </row>
    <row r="2" spans="1:8" ht="15">
      <c r="A2" s="205"/>
      <c r="B2" s="202" t="s">
        <v>9</v>
      </c>
      <c r="C2" s="190" t="s">
        <v>53</v>
      </c>
      <c r="D2" s="190"/>
      <c r="E2" s="190" t="s">
        <v>200</v>
      </c>
      <c r="F2" s="190"/>
      <c r="G2" s="203" t="s">
        <v>179</v>
      </c>
      <c r="H2" s="203" t="s">
        <v>171</v>
      </c>
    </row>
    <row r="3" spans="1:8" ht="15" customHeight="1">
      <c r="A3" s="205"/>
      <c r="B3" s="202"/>
      <c r="C3" s="202" t="s">
        <v>34</v>
      </c>
      <c r="D3" s="202" t="s">
        <v>35</v>
      </c>
      <c r="E3" s="202" t="s">
        <v>37</v>
      </c>
      <c r="F3" s="202" t="s">
        <v>36</v>
      </c>
      <c r="G3" s="203"/>
      <c r="H3" s="203"/>
    </row>
    <row r="4" spans="1:8" ht="18" customHeight="1">
      <c r="A4" s="205"/>
      <c r="B4" s="202"/>
      <c r="C4" s="202"/>
      <c r="D4" s="202"/>
      <c r="E4" s="202"/>
      <c r="F4" s="202"/>
      <c r="G4" s="203"/>
      <c r="H4" s="203"/>
    </row>
    <row r="5" spans="1:8" ht="15">
      <c r="A5" s="116" t="s">
        <v>15</v>
      </c>
      <c r="B5" s="79">
        <v>3179124</v>
      </c>
      <c r="C5" s="79">
        <v>1813058</v>
      </c>
      <c r="D5" s="79">
        <v>1366066</v>
      </c>
      <c r="E5" s="79">
        <v>789819</v>
      </c>
      <c r="F5" s="79">
        <v>2389305</v>
      </c>
      <c r="G5" s="79">
        <v>1002516</v>
      </c>
      <c r="H5" s="79">
        <v>2176608</v>
      </c>
    </row>
    <row r="6" spans="1:8" ht="15">
      <c r="A6" s="116" t="s">
        <v>59</v>
      </c>
      <c r="B6" s="79">
        <v>2247771</v>
      </c>
      <c r="C6" s="79">
        <v>1310204</v>
      </c>
      <c r="D6" s="79">
        <v>937567</v>
      </c>
      <c r="E6" s="79">
        <v>490340</v>
      </c>
      <c r="F6" s="79">
        <v>1757432</v>
      </c>
      <c r="G6" s="79">
        <v>821227</v>
      </c>
      <c r="H6" s="79">
        <v>1426544</v>
      </c>
    </row>
    <row r="7" spans="1:8" ht="15">
      <c r="A7" s="116" t="s">
        <v>60</v>
      </c>
      <c r="B7" s="79">
        <v>40061</v>
      </c>
      <c r="C7" s="79">
        <v>30073</v>
      </c>
      <c r="D7" s="79">
        <v>9989</v>
      </c>
      <c r="E7" s="79">
        <v>26421</v>
      </c>
      <c r="F7" s="79">
        <v>13641</v>
      </c>
      <c r="G7" s="79">
        <v>4418</v>
      </c>
      <c r="H7" s="79">
        <v>35643</v>
      </c>
    </row>
    <row r="8" spans="1:8" ht="15">
      <c r="A8" s="116" t="s">
        <v>85</v>
      </c>
      <c r="B8" s="79">
        <v>765892</v>
      </c>
      <c r="C8" s="79">
        <v>441328</v>
      </c>
      <c r="D8" s="79">
        <v>324565</v>
      </c>
      <c r="E8" s="79">
        <v>246268</v>
      </c>
      <c r="F8" s="79">
        <v>519625</v>
      </c>
      <c r="G8" s="79">
        <v>168006</v>
      </c>
      <c r="H8" s="79">
        <v>597886</v>
      </c>
    </row>
    <row r="9" spans="1:10" ht="15">
      <c r="A9" s="116" t="s">
        <v>86</v>
      </c>
      <c r="B9" s="79">
        <v>5658</v>
      </c>
      <c r="C9" s="79">
        <v>3132</v>
      </c>
      <c r="D9" s="79">
        <v>2527</v>
      </c>
      <c r="E9" s="79">
        <v>709</v>
      </c>
      <c r="F9" s="79">
        <v>4950</v>
      </c>
      <c r="G9" s="79">
        <v>688</v>
      </c>
      <c r="H9" s="79">
        <v>4970</v>
      </c>
      <c r="J9" s="30"/>
    </row>
    <row r="10" spans="1:10" ht="15">
      <c r="A10" s="116" t="s">
        <v>87</v>
      </c>
      <c r="B10" s="79">
        <v>119741</v>
      </c>
      <c r="C10" s="79">
        <v>28322</v>
      </c>
      <c r="D10" s="79">
        <v>91418</v>
      </c>
      <c r="E10" s="79">
        <v>26082</v>
      </c>
      <c r="F10" s="79">
        <v>93659</v>
      </c>
      <c r="G10" s="79">
        <v>8177</v>
      </c>
      <c r="H10" s="79">
        <v>111564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">
      <c r="A13" s="204"/>
      <c r="B13" s="188" t="s">
        <v>55</v>
      </c>
      <c r="C13" s="188"/>
      <c r="D13" s="188"/>
      <c r="E13" s="188" t="s">
        <v>37</v>
      </c>
      <c r="F13" s="188"/>
      <c r="G13" s="188"/>
      <c r="H13" s="188" t="s">
        <v>36</v>
      </c>
      <c r="I13" s="188"/>
      <c r="J13" s="188"/>
    </row>
    <row r="14" spans="1:10" ht="15">
      <c r="A14" s="204"/>
      <c r="B14" s="150" t="s">
        <v>9</v>
      </c>
      <c r="C14" s="150" t="s">
        <v>34</v>
      </c>
      <c r="D14" s="150" t="s">
        <v>35</v>
      </c>
      <c r="E14" s="150" t="s">
        <v>9</v>
      </c>
      <c r="F14" s="150" t="s">
        <v>34</v>
      </c>
      <c r="G14" s="150" t="s">
        <v>35</v>
      </c>
      <c r="H14" s="150" t="s">
        <v>9</v>
      </c>
      <c r="I14" s="150" t="s">
        <v>34</v>
      </c>
      <c r="J14" s="150" t="s">
        <v>35</v>
      </c>
    </row>
    <row r="15" spans="1:12" ht="15.75" customHeight="1">
      <c r="A15" s="92" t="s">
        <v>15</v>
      </c>
      <c r="B15" s="79">
        <v>3179124</v>
      </c>
      <c r="C15" s="79">
        <v>1813058</v>
      </c>
      <c r="D15" s="79">
        <v>1366066</v>
      </c>
      <c r="E15" s="79">
        <v>789819</v>
      </c>
      <c r="F15" s="79">
        <v>444218</v>
      </c>
      <c r="G15" s="79">
        <v>345600</v>
      </c>
      <c r="H15" s="79">
        <v>2389305</v>
      </c>
      <c r="I15" s="79">
        <v>1368840</v>
      </c>
      <c r="J15" s="79">
        <v>1020466</v>
      </c>
      <c r="L15" s="52"/>
    </row>
    <row r="16" spans="1:10" ht="15">
      <c r="A16" s="92" t="s">
        <v>81</v>
      </c>
      <c r="B16" s="79">
        <v>801866</v>
      </c>
      <c r="C16" s="79">
        <v>387117</v>
      </c>
      <c r="D16" s="79">
        <v>414749</v>
      </c>
      <c r="E16" s="79">
        <v>95221</v>
      </c>
      <c r="F16" s="79">
        <v>49061</v>
      </c>
      <c r="G16" s="79">
        <v>46160</v>
      </c>
      <c r="H16" s="79">
        <v>706645</v>
      </c>
      <c r="I16" s="79">
        <v>338056</v>
      </c>
      <c r="J16" s="79">
        <v>368589</v>
      </c>
    </row>
    <row r="17" spans="1:10" ht="15">
      <c r="A17" s="92" t="s">
        <v>82</v>
      </c>
      <c r="B17" s="79">
        <v>424120</v>
      </c>
      <c r="C17" s="79">
        <v>232619</v>
      </c>
      <c r="D17" s="79">
        <v>191501</v>
      </c>
      <c r="E17" s="79">
        <v>58043</v>
      </c>
      <c r="F17" s="79">
        <v>31969</v>
      </c>
      <c r="G17" s="79">
        <v>26074</v>
      </c>
      <c r="H17" s="79">
        <v>366077</v>
      </c>
      <c r="I17" s="79">
        <v>200650</v>
      </c>
      <c r="J17" s="79">
        <v>165427</v>
      </c>
    </row>
    <row r="18" spans="1:10" ht="15">
      <c r="A18" s="92" t="s">
        <v>79</v>
      </c>
      <c r="B18" s="79">
        <v>805755</v>
      </c>
      <c r="C18" s="79">
        <v>435251</v>
      </c>
      <c r="D18" s="79">
        <v>370504</v>
      </c>
      <c r="E18" s="79">
        <v>112973</v>
      </c>
      <c r="F18" s="79">
        <v>58822</v>
      </c>
      <c r="G18" s="79">
        <v>54151</v>
      </c>
      <c r="H18" s="79">
        <v>692782</v>
      </c>
      <c r="I18" s="79">
        <v>376429</v>
      </c>
      <c r="J18" s="79">
        <v>316353</v>
      </c>
    </row>
    <row r="19" spans="1:10" ht="15">
      <c r="A19" s="92" t="s">
        <v>76</v>
      </c>
      <c r="B19" s="79">
        <v>636487</v>
      </c>
      <c r="C19" s="79">
        <v>408689</v>
      </c>
      <c r="D19" s="79">
        <v>227797</v>
      </c>
      <c r="E19" s="79">
        <v>239439</v>
      </c>
      <c r="F19" s="79">
        <v>131614</v>
      </c>
      <c r="G19" s="79">
        <v>107824</v>
      </c>
      <c r="H19" s="79">
        <v>397048</v>
      </c>
      <c r="I19" s="79">
        <v>277075</v>
      </c>
      <c r="J19" s="79">
        <v>119973</v>
      </c>
    </row>
    <row r="20" spans="1:10" ht="15">
      <c r="A20" s="92" t="s">
        <v>80</v>
      </c>
      <c r="B20" s="79">
        <v>311518</v>
      </c>
      <c r="C20" s="79">
        <v>206271</v>
      </c>
      <c r="D20" s="79">
        <v>105247</v>
      </c>
      <c r="E20" s="79">
        <v>174012</v>
      </c>
      <c r="F20" s="79">
        <v>104796</v>
      </c>
      <c r="G20" s="79">
        <v>69216</v>
      </c>
      <c r="H20" s="79">
        <v>137507</v>
      </c>
      <c r="I20" s="79">
        <v>101475</v>
      </c>
      <c r="J20" s="79">
        <v>36032</v>
      </c>
    </row>
    <row r="21" spans="1:10" ht="15">
      <c r="A21" s="92" t="s">
        <v>77</v>
      </c>
      <c r="B21" s="79">
        <v>172040</v>
      </c>
      <c r="C21" s="79">
        <v>120220</v>
      </c>
      <c r="D21" s="79">
        <v>51820</v>
      </c>
      <c r="E21" s="79">
        <v>93840</v>
      </c>
      <c r="F21" s="79">
        <v>55107</v>
      </c>
      <c r="G21" s="79">
        <v>38733</v>
      </c>
      <c r="H21" s="79">
        <v>78200</v>
      </c>
      <c r="I21" s="79">
        <v>65113</v>
      </c>
      <c r="J21" s="79">
        <v>13087</v>
      </c>
    </row>
    <row r="22" spans="1:10" ht="15">
      <c r="A22" s="92" t="s">
        <v>78</v>
      </c>
      <c r="B22" s="79">
        <v>27337</v>
      </c>
      <c r="C22" s="79">
        <v>22891</v>
      </c>
      <c r="D22" s="79">
        <v>4446</v>
      </c>
      <c r="E22" s="79">
        <v>16291</v>
      </c>
      <c r="F22" s="79">
        <v>12850</v>
      </c>
      <c r="G22" s="79">
        <v>3441</v>
      </c>
      <c r="H22" s="79">
        <v>11046</v>
      </c>
      <c r="I22" s="79">
        <v>10041</v>
      </c>
      <c r="J22" s="79">
        <v>1005</v>
      </c>
    </row>
    <row r="27" spans="2:10" ht="12.75">
      <c r="B27" s="30"/>
      <c r="C27" s="30"/>
      <c r="D27" s="30"/>
      <c r="E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2.7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2.75">
      <c r="C31" s="30"/>
      <c r="D31" s="30"/>
      <c r="E31" s="30"/>
      <c r="F31" s="30"/>
      <c r="G31" s="30"/>
      <c r="H31" s="30"/>
      <c r="I31" s="30"/>
      <c r="J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2.75">
      <c r="J33" s="30"/>
      <c r="K33" s="30"/>
    </row>
    <row r="34" spans="3:11" ht="12.7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2.75">
      <c r="F36" s="30"/>
      <c r="G36" s="30"/>
      <c r="H36" s="30"/>
      <c r="I36" s="30"/>
      <c r="J36" s="30"/>
      <c r="K36" s="30"/>
    </row>
    <row r="39" spans="6:7" ht="12.75">
      <c r="F39" s="30"/>
      <c r="G39" s="30"/>
    </row>
    <row r="40" spans="6:7" ht="12.75">
      <c r="F40" s="30"/>
      <c r="G40" s="30"/>
    </row>
    <row r="41" ht="12.75">
      <c r="F41" s="30"/>
    </row>
    <row r="42" spans="6:7" ht="12.75">
      <c r="F42" s="30"/>
      <c r="G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9" ht="12.75">
      <c r="F49" s="30"/>
    </row>
  </sheetData>
  <sheetProtection/>
  <mergeCells count="14">
    <mergeCell ref="H2:H4"/>
    <mergeCell ref="A13:A14"/>
    <mergeCell ref="C2:D2"/>
    <mergeCell ref="E2:F2"/>
    <mergeCell ref="B13:D13"/>
    <mergeCell ref="E13:G13"/>
    <mergeCell ref="H13:J13"/>
    <mergeCell ref="A2:A4"/>
    <mergeCell ref="B2:B4"/>
    <mergeCell ref="C3:C4"/>
    <mergeCell ref="D3:D4"/>
    <mergeCell ref="E3:E4"/>
    <mergeCell ref="F3:F4"/>
    <mergeCell ref="G2:G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7.28125" style="54" customWidth="1"/>
    <col min="10" max="16384" width="9.140625" style="54" customWidth="1"/>
  </cols>
  <sheetData>
    <row r="1" spans="1:9" ht="15.7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9"/>
      <c r="B2" s="210" t="s">
        <v>173</v>
      </c>
      <c r="C2" s="202" t="s">
        <v>9</v>
      </c>
      <c r="D2" s="151" t="s">
        <v>53</v>
      </c>
      <c r="E2" s="151"/>
      <c r="F2" s="151" t="s">
        <v>200</v>
      </c>
      <c r="G2" s="151"/>
      <c r="H2" s="203" t="s">
        <v>179</v>
      </c>
      <c r="I2" s="203" t="s">
        <v>171</v>
      </c>
    </row>
    <row r="3" spans="1:9" ht="15" customHeight="1">
      <c r="A3" s="209"/>
      <c r="B3" s="210"/>
      <c r="C3" s="202"/>
      <c r="D3" s="202" t="s">
        <v>34</v>
      </c>
      <c r="E3" s="202" t="s">
        <v>35</v>
      </c>
      <c r="F3" s="202" t="s">
        <v>37</v>
      </c>
      <c r="G3" s="202" t="s">
        <v>36</v>
      </c>
      <c r="H3" s="203"/>
      <c r="I3" s="203"/>
    </row>
    <row r="4" spans="1:9" ht="15">
      <c r="A4" s="209"/>
      <c r="B4" s="210"/>
      <c r="C4" s="202"/>
      <c r="D4" s="202"/>
      <c r="E4" s="202"/>
      <c r="F4" s="202"/>
      <c r="G4" s="202"/>
      <c r="H4" s="203"/>
      <c r="I4" s="203"/>
    </row>
    <row r="5" spans="1:13" ht="15.75" customHeight="1">
      <c r="A5" s="206" t="s">
        <v>185</v>
      </c>
      <c r="B5" s="207"/>
      <c r="C5" s="79">
        <v>3529769</v>
      </c>
      <c r="D5" s="79">
        <v>1721760</v>
      </c>
      <c r="E5" s="79">
        <v>1808009</v>
      </c>
      <c r="F5" s="79">
        <v>772399</v>
      </c>
      <c r="G5" s="79">
        <v>2757370</v>
      </c>
      <c r="H5" s="79">
        <v>967403</v>
      </c>
      <c r="I5" s="79">
        <v>2562366</v>
      </c>
      <c r="K5" s="53"/>
      <c r="M5" s="9"/>
    </row>
    <row r="6" spans="1:14" ht="15">
      <c r="A6" s="208" t="s">
        <v>12</v>
      </c>
      <c r="B6" s="152" t="s">
        <v>92</v>
      </c>
      <c r="C6" s="79">
        <v>648812</v>
      </c>
      <c r="D6" s="79">
        <v>370610</v>
      </c>
      <c r="E6" s="79">
        <v>278202</v>
      </c>
      <c r="F6" s="79">
        <v>133916</v>
      </c>
      <c r="G6" s="79">
        <v>514896</v>
      </c>
      <c r="H6" s="79">
        <v>173245</v>
      </c>
      <c r="I6" s="79">
        <v>475567</v>
      </c>
      <c r="K6" s="53"/>
      <c r="L6" s="9"/>
      <c r="N6" s="9"/>
    </row>
    <row r="7" spans="1:12" ht="15">
      <c r="A7" s="208"/>
      <c r="B7" s="152" t="s">
        <v>174</v>
      </c>
      <c r="C7" s="79">
        <v>1232900</v>
      </c>
      <c r="D7" s="79">
        <v>710517</v>
      </c>
      <c r="E7" s="79">
        <v>522383</v>
      </c>
      <c r="F7" s="79">
        <v>293003</v>
      </c>
      <c r="G7" s="79">
        <v>939897</v>
      </c>
      <c r="H7" s="79">
        <v>319120</v>
      </c>
      <c r="I7" s="79">
        <v>913779</v>
      </c>
      <c r="K7" s="53"/>
      <c r="L7" s="9"/>
    </row>
    <row r="8" spans="1:9" ht="15">
      <c r="A8" s="208" t="s">
        <v>13</v>
      </c>
      <c r="B8" s="152" t="s">
        <v>92</v>
      </c>
      <c r="C8" s="79">
        <v>261756</v>
      </c>
      <c r="D8" s="79">
        <v>134455</v>
      </c>
      <c r="E8" s="79">
        <v>127300</v>
      </c>
      <c r="F8" s="79">
        <v>51929</v>
      </c>
      <c r="G8" s="79">
        <v>209827</v>
      </c>
      <c r="H8" s="79">
        <v>104982</v>
      </c>
      <c r="I8" s="79">
        <v>156773</v>
      </c>
    </row>
    <row r="9" spans="1:11" ht="15">
      <c r="A9" s="208"/>
      <c r="B9" s="152" t="s">
        <v>174</v>
      </c>
      <c r="C9" s="79">
        <v>422736</v>
      </c>
      <c r="D9" s="79">
        <v>205974</v>
      </c>
      <c r="E9" s="79">
        <v>216762</v>
      </c>
      <c r="F9" s="79">
        <v>91969</v>
      </c>
      <c r="G9" s="79">
        <v>330767</v>
      </c>
      <c r="H9" s="79">
        <v>159376</v>
      </c>
      <c r="I9" s="79">
        <v>263360</v>
      </c>
      <c r="K9" s="53"/>
    </row>
    <row r="10" spans="1:9" ht="15">
      <c r="A10" s="208" t="s">
        <v>63</v>
      </c>
      <c r="B10" s="152" t="s">
        <v>92</v>
      </c>
      <c r="C10" s="79">
        <v>1478910</v>
      </c>
      <c r="D10" s="79">
        <v>676377</v>
      </c>
      <c r="E10" s="79">
        <v>802533</v>
      </c>
      <c r="F10" s="79">
        <v>296521</v>
      </c>
      <c r="G10" s="79">
        <v>1182388</v>
      </c>
      <c r="H10" s="79">
        <v>335185</v>
      </c>
      <c r="I10" s="79">
        <v>1143724</v>
      </c>
    </row>
    <row r="11" spans="1:9" ht="15">
      <c r="A11" s="208"/>
      <c r="B11" s="152" t="s">
        <v>174</v>
      </c>
      <c r="C11" s="79">
        <v>1874134</v>
      </c>
      <c r="D11" s="79">
        <v>805269</v>
      </c>
      <c r="E11" s="79">
        <v>1068865</v>
      </c>
      <c r="F11" s="79">
        <v>387427</v>
      </c>
      <c r="G11" s="79">
        <v>1486707</v>
      </c>
      <c r="H11" s="79">
        <v>488907</v>
      </c>
      <c r="I11" s="79">
        <v>1385227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5">
      <c r="F15" s="48"/>
    </row>
    <row r="16" ht="15">
      <c r="C16" s="48">
        <f>C9-Table15!B4</f>
        <v>31234</v>
      </c>
    </row>
    <row r="18" ht="15">
      <c r="C18" s="48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7" spans="2:8" ht="15">
      <c r="B27" s="53"/>
      <c r="C27" s="53"/>
      <c r="D27" s="53"/>
      <c r="E27" s="53"/>
      <c r="F27" s="53"/>
      <c r="G27" s="53"/>
      <c r="H27" s="53"/>
    </row>
    <row r="28" spans="2:10" ht="15">
      <c r="B28" s="53"/>
      <c r="C28" s="53"/>
      <c r="D28" s="53"/>
      <c r="E28" s="53"/>
      <c r="F28" s="53"/>
      <c r="G28" s="53"/>
      <c r="H28" s="53"/>
      <c r="J28" s="53"/>
    </row>
    <row r="29" spans="2:10" ht="15">
      <c r="B29" s="53"/>
      <c r="C29" s="53"/>
      <c r="D29" s="53"/>
      <c r="E29" s="53"/>
      <c r="F29" s="53"/>
      <c r="G29" s="53"/>
      <c r="H29" s="53"/>
      <c r="J29" s="53"/>
    </row>
    <row r="30" spans="2:10" ht="15">
      <c r="B30" s="53"/>
      <c r="C30" s="53"/>
      <c r="D30" s="53"/>
      <c r="E30" s="53"/>
      <c r="F30" s="53"/>
      <c r="G30" s="53"/>
      <c r="H30" s="53"/>
      <c r="J30" s="53"/>
    </row>
    <row r="32" ht="15">
      <c r="J32" s="53"/>
    </row>
    <row r="35" ht="15">
      <c r="K35" s="53"/>
    </row>
    <row r="36" spans="2:11" ht="15">
      <c r="B36" s="53"/>
      <c r="C36" s="53"/>
      <c r="D36" s="53"/>
      <c r="E36" s="53"/>
      <c r="F36" s="53"/>
      <c r="G36" s="53"/>
      <c r="H36" s="53"/>
      <c r="K36" s="53"/>
    </row>
    <row r="37" spans="2:11" ht="15">
      <c r="B37" s="53"/>
      <c r="C37" s="53"/>
      <c r="D37" s="53"/>
      <c r="E37" s="53"/>
      <c r="F37" s="53"/>
      <c r="G37" s="53"/>
      <c r="H37" s="53"/>
      <c r="K37" s="53"/>
    </row>
    <row r="38" spans="2:11" ht="15">
      <c r="B38" s="53"/>
      <c r="C38" s="53"/>
      <c r="D38" s="53"/>
      <c r="E38" s="53"/>
      <c r="F38" s="53"/>
      <c r="G38" s="53"/>
      <c r="H38" s="53"/>
      <c r="K38" s="53"/>
    </row>
    <row r="40" spans="2:11" ht="1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3"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  <mergeCell ref="I2:I4"/>
    <mergeCell ref="D3:D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15" customHeight="1">
      <c r="A1" s="211" t="s">
        <v>215</v>
      </c>
      <c r="B1" s="211"/>
      <c r="C1" s="211"/>
      <c r="D1" s="211"/>
      <c r="E1" s="211"/>
      <c r="F1" s="211"/>
      <c r="G1" s="211"/>
      <c r="H1" s="211"/>
      <c r="I1" s="21"/>
      <c r="J1" s="21"/>
      <c r="K1" s="21"/>
      <c r="L1" s="21"/>
    </row>
    <row r="2" spans="1:8" ht="15">
      <c r="A2" s="204"/>
      <c r="B2" s="170" t="s">
        <v>55</v>
      </c>
      <c r="C2" s="170"/>
      <c r="D2" s="170"/>
      <c r="E2" s="170" t="s">
        <v>37</v>
      </c>
      <c r="F2" s="212"/>
      <c r="G2" s="170" t="s">
        <v>36</v>
      </c>
      <c r="H2" s="212"/>
    </row>
    <row r="3" spans="1:8" ht="15">
      <c r="A3" s="204"/>
      <c r="B3" s="112" t="s">
        <v>9</v>
      </c>
      <c r="C3" s="112" t="s">
        <v>34</v>
      </c>
      <c r="D3" s="112" t="s">
        <v>35</v>
      </c>
      <c r="E3" s="112" t="s">
        <v>34</v>
      </c>
      <c r="F3" s="112" t="s">
        <v>35</v>
      </c>
      <c r="G3" s="112" t="s">
        <v>34</v>
      </c>
      <c r="H3" s="112" t="s">
        <v>35</v>
      </c>
    </row>
    <row r="4" spans="1:8" ht="15">
      <c r="A4" s="92" t="s">
        <v>184</v>
      </c>
      <c r="B4" s="78">
        <v>391502</v>
      </c>
      <c r="C4" s="78">
        <v>188654</v>
      </c>
      <c r="D4" s="78">
        <v>202847</v>
      </c>
      <c r="E4" s="78">
        <v>35040</v>
      </c>
      <c r="F4" s="78">
        <v>50650</v>
      </c>
      <c r="G4" s="78">
        <v>153614</v>
      </c>
      <c r="H4" s="78">
        <v>152197</v>
      </c>
    </row>
    <row r="5" spans="1:8" ht="15">
      <c r="A5" s="92" t="s">
        <v>145</v>
      </c>
      <c r="B5" s="79">
        <v>169603</v>
      </c>
      <c r="C5" s="79">
        <v>86459</v>
      </c>
      <c r="D5" s="79">
        <v>83144</v>
      </c>
      <c r="E5" s="79">
        <v>11162</v>
      </c>
      <c r="F5" s="79">
        <v>12440</v>
      </c>
      <c r="G5" s="79">
        <v>75297</v>
      </c>
      <c r="H5" s="79">
        <v>70704</v>
      </c>
    </row>
    <row r="6" spans="1:8" ht="15">
      <c r="A6" s="92" t="s">
        <v>71</v>
      </c>
      <c r="B6" s="79">
        <v>113900</v>
      </c>
      <c r="C6" s="79">
        <v>55415</v>
      </c>
      <c r="D6" s="79">
        <v>58485</v>
      </c>
      <c r="E6" s="79">
        <v>8501</v>
      </c>
      <c r="F6" s="79">
        <v>16392</v>
      </c>
      <c r="G6" s="79">
        <v>46914</v>
      </c>
      <c r="H6" s="79">
        <v>42093</v>
      </c>
    </row>
    <row r="7" spans="1:8" ht="15">
      <c r="A7" s="92" t="s">
        <v>73</v>
      </c>
      <c r="B7" s="79">
        <v>38438</v>
      </c>
      <c r="C7" s="79">
        <v>20989</v>
      </c>
      <c r="D7" s="79">
        <v>17449</v>
      </c>
      <c r="E7" s="79">
        <v>7422</v>
      </c>
      <c r="F7" s="79">
        <v>6185</v>
      </c>
      <c r="G7" s="79">
        <v>13567</v>
      </c>
      <c r="H7" s="79">
        <v>11265</v>
      </c>
    </row>
    <row r="8" spans="1:8" ht="15">
      <c r="A8" s="92" t="s">
        <v>72</v>
      </c>
      <c r="B8" s="79">
        <v>44381</v>
      </c>
      <c r="C8" s="79">
        <v>18590</v>
      </c>
      <c r="D8" s="79">
        <v>25791</v>
      </c>
      <c r="E8" s="79">
        <v>5495</v>
      </c>
      <c r="F8" s="79">
        <v>9259</v>
      </c>
      <c r="G8" s="79">
        <v>13095</v>
      </c>
      <c r="H8" s="79">
        <v>16533</v>
      </c>
    </row>
    <row r="9" spans="1:8" ht="15">
      <c r="A9" s="153" t="s">
        <v>74</v>
      </c>
      <c r="B9" s="79">
        <v>25180</v>
      </c>
      <c r="C9" s="79">
        <v>7202</v>
      </c>
      <c r="D9" s="79">
        <v>17977</v>
      </c>
      <c r="E9" s="79">
        <v>2461</v>
      </c>
      <c r="F9" s="79">
        <v>6375</v>
      </c>
      <c r="G9" s="79">
        <v>4741</v>
      </c>
      <c r="H9" s="79">
        <v>11603</v>
      </c>
    </row>
    <row r="10" ht="15">
      <c r="E10" s="22"/>
    </row>
    <row r="11" ht="15">
      <c r="C11" s="9"/>
    </row>
    <row r="12" spans="2:8" ht="15">
      <c r="B12" s="53"/>
      <c r="C12" s="53"/>
      <c r="D12" s="53"/>
      <c r="E12" s="53"/>
      <c r="F12" s="53"/>
      <c r="G12" s="53"/>
      <c r="H12" s="53"/>
    </row>
    <row r="13" spans="2:6" ht="15">
      <c r="B13" s="53"/>
      <c r="C13" s="53"/>
      <c r="D13" s="53"/>
      <c r="E13" s="53"/>
      <c r="F13" s="53"/>
    </row>
    <row r="14" spans="2:12" ht="15">
      <c r="B14" s="53"/>
      <c r="C14" s="53"/>
      <c r="D14" s="53"/>
      <c r="E14" s="53"/>
      <c r="F14" s="53"/>
      <c r="G14" s="53"/>
      <c r="H14" s="53"/>
      <c r="L14" s="53"/>
    </row>
    <row r="15" spans="2:12" ht="15">
      <c r="B15" s="53"/>
      <c r="C15" s="53"/>
      <c r="D15" s="53"/>
      <c r="E15" s="53"/>
      <c r="F15" s="53"/>
      <c r="G15" s="53"/>
      <c r="H15" s="53"/>
      <c r="L15" s="53"/>
    </row>
    <row r="16" spans="2:12" ht="15">
      <c r="B16" s="53"/>
      <c r="C16" s="53"/>
      <c r="D16" s="53"/>
      <c r="E16" s="53"/>
      <c r="F16" s="53"/>
      <c r="G16" s="53"/>
      <c r="H16" s="53"/>
      <c r="L16" s="53"/>
    </row>
    <row r="17" spans="2:12" ht="15">
      <c r="B17" s="53"/>
      <c r="C17" s="53"/>
      <c r="D17" s="53"/>
      <c r="E17" s="53"/>
      <c r="F17" s="53"/>
      <c r="G17" s="53"/>
      <c r="H17" s="53"/>
      <c r="L17" s="53"/>
    </row>
    <row r="18" spans="2:12" ht="15">
      <c r="B18" s="53"/>
      <c r="C18" s="53"/>
      <c r="D18" s="53"/>
      <c r="E18" s="53"/>
      <c r="F18" s="53"/>
      <c r="G18" s="53"/>
      <c r="H18" s="53"/>
      <c r="L18" s="53"/>
    </row>
    <row r="19" spans="2:12" ht="15">
      <c r="B19" s="53"/>
      <c r="C19" s="53"/>
      <c r="D19" s="53"/>
      <c r="E19" s="53"/>
      <c r="F19" s="53"/>
      <c r="G19" s="53"/>
      <c r="H19" s="53"/>
      <c r="L19" s="53"/>
    </row>
    <row r="20" spans="2:12" ht="15">
      <c r="B20" s="53"/>
      <c r="C20" s="53"/>
      <c r="D20" s="53"/>
      <c r="E20" s="53"/>
      <c r="F20" s="53"/>
      <c r="L20" s="53"/>
    </row>
    <row r="21" ht="15">
      <c r="L21" s="53"/>
    </row>
    <row r="22" ht="1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3" t="s">
        <v>216</v>
      </c>
      <c r="B1" s="213"/>
      <c r="C1" s="213"/>
      <c r="D1" s="213"/>
      <c r="E1" s="213"/>
      <c r="F1" s="213"/>
      <c r="G1" s="213"/>
      <c r="H1" s="213"/>
    </row>
    <row r="2" spans="1:8" ht="15">
      <c r="A2" s="213"/>
      <c r="B2" s="213"/>
      <c r="C2" s="213"/>
      <c r="D2" s="213"/>
      <c r="E2" s="213"/>
      <c r="F2" s="213"/>
      <c r="G2" s="213"/>
      <c r="H2" s="213"/>
    </row>
    <row r="3" spans="1:8" ht="15">
      <c r="A3" s="214" t="s">
        <v>120</v>
      </c>
      <c r="B3" s="170" t="s">
        <v>55</v>
      </c>
      <c r="C3" s="170"/>
      <c r="D3" s="170"/>
      <c r="E3" s="170" t="s">
        <v>37</v>
      </c>
      <c r="F3" s="212"/>
      <c r="G3" s="170" t="s">
        <v>36</v>
      </c>
      <c r="H3" s="212"/>
    </row>
    <row r="4" spans="1:8" ht="15">
      <c r="A4" s="214"/>
      <c r="B4" s="187" t="s">
        <v>9</v>
      </c>
      <c r="C4" s="187" t="s">
        <v>34</v>
      </c>
      <c r="D4" s="187" t="s">
        <v>35</v>
      </c>
      <c r="E4" s="187" t="s">
        <v>34</v>
      </c>
      <c r="F4" s="187" t="s">
        <v>35</v>
      </c>
      <c r="G4" s="187" t="s">
        <v>34</v>
      </c>
      <c r="H4" s="187" t="s">
        <v>35</v>
      </c>
    </row>
    <row r="5" spans="1:8" ht="30" customHeight="1">
      <c r="A5" s="214"/>
      <c r="B5" s="187"/>
      <c r="C5" s="187"/>
      <c r="D5" s="187"/>
      <c r="E5" s="187"/>
      <c r="F5" s="187"/>
      <c r="G5" s="187"/>
      <c r="H5" s="187"/>
    </row>
    <row r="6" spans="1:8" ht="15" customHeight="1">
      <c r="A6" s="214"/>
      <c r="B6" s="78">
        <v>1331189</v>
      </c>
      <c r="C6" s="78">
        <v>545150</v>
      </c>
      <c r="D6" s="78">
        <v>786039</v>
      </c>
      <c r="E6" s="78">
        <v>87886</v>
      </c>
      <c r="F6" s="78">
        <v>132303</v>
      </c>
      <c r="G6" s="78">
        <v>457264</v>
      </c>
      <c r="H6" s="78">
        <v>653736</v>
      </c>
    </row>
    <row r="7" spans="1:8" ht="15">
      <c r="A7" s="120" t="s">
        <v>75</v>
      </c>
      <c r="B7" s="78">
        <v>340803</v>
      </c>
      <c r="C7" s="78">
        <v>166989</v>
      </c>
      <c r="D7" s="78">
        <v>173814</v>
      </c>
      <c r="E7" s="78">
        <v>16688</v>
      </c>
      <c r="F7" s="78">
        <v>20439</v>
      </c>
      <c r="G7" s="78">
        <v>150302</v>
      </c>
      <c r="H7" s="78">
        <v>153375</v>
      </c>
    </row>
    <row r="8" spans="1:8" ht="15">
      <c r="A8" s="120" t="s">
        <v>83</v>
      </c>
      <c r="B8" s="78">
        <v>483188</v>
      </c>
      <c r="C8" s="78">
        <v>200765</v>
      </c>
      <c r="D8" s="78">
        <v>282423</v>
      </c>
      <c r="E8" s="78">
        <v>33612</v>
      </c>
      <c r="F8" s="78">
        <v>44773</v>
      </c>
      <c r="G8" s="78">
        <v>167153</v>
      </c>
      <c r="H8" s="78">
        <v>237649</v>
      </c>
    </row>
    <row r="9" spans="1:8" ht="15">
      <c r="A9" s="120" t="s">
        <v>84</v>
      </c>
      <c r="B9" s="78">
        <v>507198</v>
      </c>
      <c r="C9" s="78">
        <v>177396</v>
      </c>
      <c r="D9" s="78">
        <v>329802</v>
      </c>
      <c r="E9" s="78">
        <v>37586</v>
      </c>
      <c r="F9" s="78">
        <v>67090</v>
      </c>
      <c r="G9" s="78">
        <v>139810</v>
      </c>
      <c r="H9" s="78">
        <v>262712</v>
      </c>
    </row>
    <row r="10" spans="1:8" ht="15">
      <c r="A10" s="155"/>
      <c r="B10" s="156"/>
      <c r="C10" s="156"/>
      <c r="D10" s="156"/>
      <c r="E10" s="156"/>
      <c r="F10" s="156"/>
      <c r="G10" s="156"/>
      <c r="H10" s="157"/>
    </row>
    <row r="11" spans="1:8" ht="15">
      <c r="A11" s="154" t="s">
        <v>61</v>
      </c>
      <c r="B11" s="117">
        <v>492554</v>
      </c>
      <c r="C11" s="117">
        <v>220085</v>
      </c>
      <c r="D11" s="117">
        <v>272469</v>
      </c>
      <c r="E11" s="117">
        <v>16930</v>
      </c>
      <c r="F11" s="117">
        <v>30896</v>
      </c>
      <c r="G11" s="117">
        <v>203154</v>
      </c>
      <c r="H11" s="117">
        <v>241573</v>
      </c>
    </row>
    <row r="12" spans="1:8" ht="15">
      <c r="A12" s="154" t="s">
        <v>56</v>
      </c>
      <c r="B12" s="117">
        <v>474625</v>
      </c>
      <c r="C12" s="117">
        <v>190840</v>
      </c>
      <c r="D12" s="117">
        <v>283785</v>
      </c>
      <c r="E12" s="117">
        <v>19217</v>
      </c>
      <c r="F12" s="117">
        <v>33640</v>
      </c>
      <c r="G12" s="117">
        <v>171623</v>
      </c>
      <c r="H12" s="117">
        <v>250145</v>
      </c>
    </row>
    <row r="13" spans="1:8" ht="15">
      <c r="A13" s="154" t="s">
        <v>101</v>
      </c>
      <c r="B13" s="117">
        <v>121175</v>
      </c>
      <c r="C13" s="117">
        <v>37415</v>
      </c>
      <c r="D13" s="117">
        <v>83760</v>
      </c>
      <c r="E13" s="117">
        <v>12306</v>
      </c>
      <c r="F13" s="117">
        <v>20590</v>
      </c>
      <c r="G13" s="117">
        <v>25108</v>
      </c>
      <c r="H13" s="117">
        <v>63170</v>
      </c>
    </row>
    <row r="14" spans="1:8" ht="15">
      <c r="A14" s="154" t="s">
        <v>57</v>
      </c>
      <c r="B14" s="117">
        <v>202731</v>
      </c>
      <c r="C14" s="117">
        <v>83282</v>
      </c>
      <c r="D14" s="117">
        <v>119449</v>
      </c>
      <c r="E14" s="117">
        <v>29084</v>
      </c>
      <c r="F14" s="117">
        <v>35435</v>
      </c>
      <c r="G14" s="117">
        <v>54199</v>
      </c>
      <c r="H14" s="117">
        <v>84014</v>
      </c>
    </row>
    <row r="15" spans="1:8" ht="15">
      <c r="A15" s="154" t="s">
        <v>102</v>
      </c>
      <c r="B15" s="117">
        <v>39724</v>
      </c>
      <c r="C15" s="117">
        <v>13528</v>
      </c>
      <c r="D15" s="117">
        <v>26196</v>
      </c>
      <c r="E15" s="117">
        <v>10348</v>
      </c>
      <c r="F15" s="117">
        <v>11361</v>
      </c>
      <c r="G15" s="117">
        <v>3180</v>
      </c>
      <c r="H15" s="117">
        <v>14835</v>
      </c>
    </row>
    <row r="16" ht="15">
      <c r="I16" s="53"/>
    </row>
    <row r="17" ht="15">
      <c r="I17" s="53"/>
    </row>
    <row r="18" ht="15">
      <c r="I18" s="53"/>
    </row>
    <row r="20" ht="15">
      <c r="I20" s="53"/>
    </row>
    <row r="25" ht="15">
      <c r="E25" s="22"/>
    </row>
  </sheetData>
  <sheetProtection/>
  <mergeCells count="12"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F19" sqref="F19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0"/>
      <c r="B2" s="190" t="s">
        <v>9</v>
      </c>
      <c r="C2" s="190" t="s">
        <v>53</v>
      </c>
      <c r="D2" s="190"/>
      <c r="E2" s="190" t="s">
        <v>200</v>
      </c>
      <c r="F2" s="190"/>
      <c r="G2" s="203" t="s">
        <v>179</v>
      </c>
      <c r="H2" s="203" t="s">
        <v>171</v>
      </c>
    </row>
    <row r="3" spans="1:8" ht="15">
      <c r="A3" s="190"/>
      <c r="B3" s="190"/>
      <c r="C3" s="190"/>
      <c r="D3" s="190"/>
      <c r="E3" s="190"/>
      <c r="F3" s="190"/>
      <c r="G3" s="203"/>
      <c r="H3" s="203"/>
    </row>
    <row r="4" spans="1:8" ht="1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3"/>
      <c r="H4" s="203"/>
    </row>
    <row r="5" spans="1:13" ht="15">
      <c r="A5" s="158" t="s">
        <v>122</v>
      </c>
      <c r="B5" s="79">
        <v>764480</v>
      </c>
      <c r="C5" s="79">
        <v>375305</v>
      </c>
      <c r="D5" s="79">
        <v>389175</v>
      </c>
      <c r="E5" s="79">
        <v>175142</v>
      </c>
      <c r="F5" s="79">
        <v>589338</v>
      </c>
      <c r="G5" s="79">
        <v>329447</v>
      </c>
      <c r="H5" s="79">
        <v>435033</v>
      </c>
      <c r="L5" s="53"/>
      <c r="M5" s="53"/>
    </row>
    <row r="6" spans="1:14" ht="15">
      <c r="A6" s="159" t="s">
        <v>92</v>
      </c>
      <c r="B6" s="79">
        <v>261756</v>
      </c>
      <c r="C6" s="79">
        <v>134455</v>
      </c>
      <c r="D6" s="79">
        <v>127300</v>
      </c>
      <c r="E6" s="79">
        <v>51929</v>
      </c>
      <c r="F6" s="79">
        <v>209827</v>
      </c>
      <c r="G6" s="79">
        <v>104982</v>
      </c>
      <c r="H6" s="79">
        <v>156773</v>
      </c>
      <c r="I6" s="53"/>
      <c r="L6" s="9"/>
      <c r="M6" s="53"/>
      <c r="N6" s="53"/>
    </row>
    <row r="7" spans="1:14" ht="15">
      <c r="A7" s="159" t="s">
        <v>93</v>
      </c>
      <c r="B7" s="79">
        <v>255770</v>
      </c>
      <c r="C7" s="79">
        <v>116616</v>
      </c>
      <c r="D7" s="79">
        <v>139154</v>
      </c>
      <c r="E7" s="79">
        <v>63591</v>
      </c>
      <c r="F7" s="79">
        <v>192179</v>
      </c>
      <c r="G7" s="79">
        <v>100302</v>
      </c>
      <c r="H7" s="79">
        <v>155468</v>
      </c>
      <c r="L7" s="53"/>
      <c r="M7" s="53"/>
      <c r="N7" s="53"/>
    </row>
    <row r="8" spans="1:14" ht="15">
      <c r="A8" s="159" t="s">
        <v>94</v>
      </c>
      <c r="B8" s="79">
        <v>203114</v>
      </c>
      <c r="C8" s="79">
        <v>98031</v>
      </c>
      <c r="D8" s="79">
        <v>105083</v>
      </c>
      <c r="E8" s="79">
        <v>55970</v>
      </c>
      <c r="F8" s="79">
        <v>147144</v>
      </c>
      <c r="G8" s="79">
        <v>97706</v>
      </c>
      <c r="H8" s="79">
        <v>105408</v>
      </c>
      <c r="L8" s="53"/>
      <c r="M8" s="53"/>
      <c r="N8" s="53"/>
    </row>
    <row r="9" spans="1:14" ht="15">
      <c r="A9" s="159" t="s">
        <v>95</v>
      </c>
      <c r="B9" s="79">
        <v>39210</v>
      </c>
      <c r="C9" s="79">
        <v>22606</v>
      </c>
      <c r="D9" s="79">
        <v>16603</v>
      </c>
      <c r="E9" s="79">
        <v>3652</v>
      </c>
      <c r="F9" s="79">
        <v>35557</v>
      </c>
      <c r="G9" s="79">
        <v>24131</v>
      </c>
      <c r="H9" s="79">
        <v>15079</v>
      </c>
      <c r="L9" s="53"/>
      <c r="M9" s="53"/>
      <c r="N9" s="53"/>
    </row>
    <row r="10" spans="1:14" ht="15">
      <c r="A10" s="159" t="s">
        <v>103</v>
      </c>
      <c r="B10" s="79">
        <v>4631</v>
      </c>
      <c r="C10" s="79">
        <v>3596</v>
      </c>
      <c r="D10" s="79">
        <v>1035</v>
      </c>
      <c r="E10" s="79">
        <v>0</v>
      </c>
      <c r="F10" s="79">
        <v>4631</v>
      </c>
      <c r="G10" s="79">
        <v>2325</v>
      </c>
      <c r="H10" s="79">
        <v>2306</v>
      </c>
      <c r="L10" s="53"/>
      <c r="M10" s="53"/>
      <c r="N10" s="53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0"/>
      <c r="B13" s="190" t="s">
        <v>9</v>
      </c>
      <c r="C13" s="190" t="s">
        <v>53</v>
      </c>
      <c r="D13" s="190"/>
      <c r="E13" s="190" t="s">
        <v>66</v>
      </c>
      <c r="F13" s="190"/>
      <c r="G13" s="203" t="s">
        <v>179</v>
      </c>
      <c r="H13" s="203" t="s">
        <v>171</v>
      </c>
    </row>
    <row r="14" spans="1:8" ht="15">
      <c r="A14" s="190"/>
      <c r="B14" s="190"/>
      <c r="C14" s="190"/>
      <c r="D14" s="190"/>
      <c r="E14" s="190"/>
      <c r="F14" s="190"/>
      <c r="G14" s="203"/>
      <c r="H14" s="203"/>
    </row>
    <row r="15" spans="1:8" ht="15">
      <c r="A15" s="190"/>
      <c r="B15" s="190"/>
      <c r="C15" s="151" t="s">
        <v>34</v>
      </c>
      <c r="D15" s="151" t="s">
        <v>35</v>
      </c>
      <c r="E15" s="151" t="s">
        <v>37</v>
      </c>
      <c r="F15" s="151" t="s">
        <v>36</v>
      </c>
      <c r="G15" s="203"/>
      <c r="H15" s="203"/>
    </row>
    <row r="16" spans="1:8" ht="15">
      <c r="A16" s="158" t="s">
        <v>122</v>
      </c>
      <c r="B16" s="79">
        <v>764480</v>
      </c>
      <c r="C16" s="79">
        <v>375305</v>
      </c>
      <c r="D16" s="79">
        <v>389175</v>
      </c>
      <c r="E16" s="79">
        <v>175142</v>
      </c>
      <c r="F16" s="79">
        <v>589338</v>
      </c>
      <c r="G16" s="79">
        <v>329447</v>
      </c>
      <c r="H16" s="79">
        <v>435033</v>
      </c>
    </row>
    <row r="17" spans="1:8" ht="15">
      <c r="A17" s="159"/>
      <c r="B17" s="78"/>
      <c r="C17" s="78"/>
      <c r="D17" s="78"/>
      <c r="E17" s="78"/>
      <c r="F17" s="78"/>
      <c r="G17" s="78"/>
      <c r="H17" s="78"/>
    </row>
    <row r="18" spans="1:10" ht="15">
      <c r="A18" s="159" t="s">
        <v>61</v>
      </c>
      <c r="B18" s="79">
        <v>299026</v>
      </c>
      <c r="C18" s="79">
        <v>139604</v>
      </c>
      <c r="D18" s="79">
        <v>159422</v>
      </c>
      <c r="E18" s="79">
        <v>36773</v>
      </c>
      <c r="F18" s="79">
        <v>262253</v>
      </c>
      <c r="G18" s="79">
        <v>144168</v>
      </c>
      <c r="H18" s="79">
        <v>154858</v>
      </c>
      <c r="J18" s="53"/>
    </row>
    <row r="19" spans="1:8" ht="15">
      <c r="A19" s="159" t="s">
        <v>56</v>
      </c>
      <c r="B19" s="79">
        <v>233654</v>
      </c>
      <c r="C19" s="79">
        <v>117197</v>
      </c>
      <c r="D19" s="79">
        <v>116458</v>
      </c>
      <c r="E19" s="79">
        <v>33124</v>
      </c>
      <c r="F19" s="79">
        <v>200531</v>
      </c>
      <c r="G19" s="79">
        <v>117249</v>
      </c>
      <c r="H19" s="79">
        <v>116406</v>
      </c>
    </row>
    <row r="20" spans="1:8" ht="15">
      <c r="A20" s="159" t="s">
        <v>101</v>
      </c>
      <c r="B20" s="79">
        <v>72795</v>
      </c>
      <c r="C20" s="79">
        <v>39803</v>
      </c>
      <c r="D20" s="79">
        <v>32992</v>
      </c>
      <c r="E20" s="79">
        <v>26276</v>
      </c>
      <c r="F20" s="79">
        <v>46520</v>
      </c>
      <c r="G20" s="79">
        <v>28530</v>
      </c>
      <c r="H20" s="79">
        <v>44266</v>
      </c>
    </row>
    <row r="21" spans="1:8" ht="15">
      <c r="A21" s="159" t="s">
        <v>57</v>
      </c>
      <c r="B21" s="79">
        <v>109519</v>
      </c>
      <c r="C21" s="79">
        <v>54107</v>
      </c>
      <c r="D21" s="79">
        <v>55412</v>
      </c>
      <c r="E21" s="79">
        <v>48795</v>
      </c>
      <c r="F21" s="79">
        <v>60725</v>
      </c>
      <c r="G21" s="79">
        <v>30861</v>
      </c>
      <c r="H21" s="79">
        <v>78659</v>
      </c>
    </row>
    <row r="22" spans="1:8" ht="15">
      <c r="A22" s="159" t="s">
        <v>102</v>
      </c>
      <c r="B22" s="79">
        <v>49485</v>
      </c>
      <c r="C22" s="79">
        <v>24594</v>
      </c>
      <c r="D22" s="79">
        <v>24891</v>
      </c>
      <c r="E22" s="79">
        <v>30175</v>
      </c>
      <c r="F22" s="79">
        <v>19310</v>
      </c>
      <c r="G22" s="79">
        <v>8640</v>
      </c>
      <c r="H22" s="79">
        <v>40845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8" spans="2:13" ht="15">
      <c r="B28" s="53"/>
      <c r="C28" s="53"/>
      <c r="D28" s="53"/>
      <c r="E28" s="53"/>
      <c r="F28" s="53"/>
      <c r="G28" s="53"/>
      <c r="H28" s="53"/>
      <c r="M28" s="53"/>
    </row>
    <row r="29" spans="2:13" ht="15">
      <c r="B29" s="53"/>
      <c r="C29" s="53"/>
      <c r="D29" s="53"/>
      <c r="E29" s="53"/>
      <c r="F29" s="53"/>
      <c r="G29" s="53"/>
      <c r="H29" s="53"/>
      <c r="M29" s="53"/>
    </row>
    <row r="30" spans="2:13" ht="15">
      <c r="B30" s="53"/>
      <c r="C30" s="53"/>
      <c r="D30" s="53"/>
      <c r="E30" s="53"/>
      <c r="F30" s="53"/>
      <c r="G30" s="53"/>
      <c r="H30" s="53"/>
      <c r="M30" s="53"/>
    </row>
    <row r="31" spans="2:13" ht="15">
      <c r="B31" s="53"/>
      <c r="C31" s="53"/>
      <c r="D31" s="53"/>
      <c r="E31" s="53"/>
      <c r="F31" s="53"/>
      <c r="G31" s="53"/>
      <c r="H31" s="53"/>
      <c r="M31" s="53"/>
    </row>
    <row r="32" spans="2:13" ht="15">
      <c r="B32" s="53"/>
      <c r="C32" s="53"/>
      <c r="D32" s="53"/>
      <c r="E32" s="53"/>
      <c r="F32" s="53"/>
      <c r="G32" s="53"/>
      <c r="H32" s="53"/>
      <c r="M32" s="53"/>
    </row>
    <row r="33" spans="5:6" ht="15">
      <c r="E33" s="53"/>
      <c r="F33" s="53"/>
    </row>
    <row r="34" ht="15">
      <c r="M34" s="53"/>
    </row>
    <row r="36" ht="15">
      <c r="H36" s="53"/>
    </row>
  </sheetData>
  <sheetProtection/>
  <mergeCells count="12">
    <mergeCell ref="H2:H4"/>
    <mergeCell ref="B13:B15"/>
    <mergeCell ref="C13:D14"/>
    <mergeCell ref="E13:F14"/>
    <mergeCell ref="G13:G15"/>
    <mergeCell ref="H13:H15"/>
    <mergeCell ref="A2:A4"/>
    <mergeCell ref="B2:B4"/>
    <mergeCell ref="C2:D3"/>
    <mergeCell ref="E2:F3"/>
    <mergeCell ref="A13:A15"/>
    <mergeCell ref="G2:G4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44.57421875" style="54" customWidth="1"/>
    <col min="2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5">
      <c r="A1" s="160" t="s">
        <v>219</v>
      </c>
      <c r="B1" s="116"/>
      <c r="C1" s="116"/>
      <c r="D1" s="116"/>
      <c r="E1" s="116"/>
      <c r="F1" s="116"/>
      <c r="G1" s="116"/>
      <c r="H1" s="116"/>
      <c r="I1" s="92"/>
    </row>
    <row r="2" spans="1:9" ht="15" customHeight="1">
      <c r="A2" s="190"/>
      <c r="B2" s="190" t="s">
        <v>9</v>
      </c>
      <c r="C2" s="190" t="s">
        <v>53</v>
      </c>
      <c r="D2" s="190"/>
      <c r="E2" s="190" t="s">
        <v>66</v>
      </c>
      <c r="F2" s="190"/>
      <c r="G2" s="203" t="s">
        <v>179</v>
      </c>
      <c r="H2" s="203" t="s">
        <v>171</v>
      </c>
      <c r="I2" s="203" t="s">
        <v>196</v>
      </c>
    </row>
    <row r="3" spans="1:9" ht="15">
      <c r="A3" s="190"/>
      <c r="B3" s="190"/>
      <c r="C3" s="190"/>
      <c r="D3" s="190"/>
      <c r="E3" s="190"/>
      <c r="F3" s="190"/>
      <c r="G3" s="203"/>
      <c r="H3" s="203"/>
      <c r="I3" s="203"/>
    </row>
    <row r="4" spans="1:9" ht="1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3"/>
      <c r="H4" s="203"/>
      <c r="I4" s="203"/>
    </row>
    <row r="5" spans="1:10" ht="15">
      <c r="A5" s="158" t="s">
        <v>146</v>
      </c>
      <c r="B5" s="78">
        <v>710320</v>
      </c>
      <c r="C5" s="78">
        <v>349947</v>
      </c>
      <c r="D5" s="78">
        <v>360373</v>
      </c>
      <c r="E5" s="78">
        <v>161764</v>
      </c>
      <c r="F5" s="78">
        <v>548556</v>
      </c>
      <c r="G5" s="78">
        <v>307296</v>
      </c>
      <c r="H5" s="78">
        <v>403024</v>
      </c>
      <c r="I5" s="151"/>
      <c r="J5" s="53"/>
    </row>
    <row r="6" spans="1:9" ht="31.5" customHeight="1">
      <c r="A6" s="161" t="s">
        <v>104</v>
      </c>
      <c r="B6" s="78">
        <v>108937</v>
      </c>
      <c r="C6" s="78">
        <v>49694</v>
      </c>
      <c r="D6" s="78">
        <v>59243</v>
      </c>
      <c r="E6" s="78">
        <v>32646</v>
      </c>
      <c r="F6" s="78">
        <v>76291</v>
      </c>
      <c r="G6" s="78">
        <v>50046</v>
      </c>
      <c r="H6" s="78">
        <v>58891</v>
      </c>
      <c r="I6" s="93">
        <v>120015</v>
      </c>
    </row>
    <row r="7" spans="1:9" ht="30.75" customHeight="1">
      <c r="A7" s="161" t="s">
        <v>105</v>
      </c>
      <c r="B7" s="78">
        <v>5372</v>
      </c>
      <c r="C7" s="78">
        <v>4524</v>
      </c>
      <c r="D7" s="78">
        <v>848</v>
      </c>
      <c r="E7" s="78">
        <v>810</v>
      </c>
      <c r="F7" s="78">
        <v>4562</v>
      </c>
      <c r="G7" s="78">
        <v>3338</v>
      </c>
      <c r="H7" s="78">
        <v>2033</v>
      </c>
      <c r="I7" s="93">
        <v>26872</v>
      </c>
    </row>
    <row r="8" spans="1:9" ht="31.5" customHeight="1">
      <c r="A8" s="161" t="s">
        <v>106</v>
      </c>
      <c r="B8" s="78">
        <v>189057</v>
      </c>
      <c r="C8" s="78">
        <v>104637</v>
      </c>
      <c r="D8" s="78">
        <v>84420</v>
      </c>
      <c r="E8" s="78">
        <v>55898</v>
      </c>
      <c r="F8" s="78">
        <v>133159</v>
      </c>
      <c r="G8" s="78">
        <v>60592</v>
      </c>
      <c r="H8" s="78">
        <v>128465</v>
      </c>
      <c r="I8" s="93">
        <v>249636</v>
      </c>
    </row>
    <row r="9" spans="1:10" ht="30">
      <c r="A9" s="161" t="s">
        <v>90</v>
      </c>
      <c r="B9" s="78">
        <v>19139</v>
      </c>
      <c r="C9" s="78">
        <v>8190</v>
      </c>
      <c r="D9" s="78">
        <v>10949</v>
      </c>
      <c r="E9" s="78">
        <v>6279</v>
      </c>
      <c r="F9" s="78">
        <v>12860</v>
      </c>
      <c r="G9" s="78">
        <v>5529</v>
      </c>
      <c r="H9" s="78">
        <v>13610</v>
      </c>
      <c r="I9" s="93">
        <v>39766</v>
      </c>
      <c r="J9" s="53"/>
    </row>
    <row r="10" spans="1:9" ht="32.25" customHeight="1">
      <c r="A10" s="161" t="s">
        <v>107</v>
      </c>
      <c r="B10" s="78">
        <v>358169</v>
      </c>
      <c r="C10" s="78">
        <v>171886</v>
      </c>
      <c r="D10" s="78">
        <v>186283</v>
      </c>
      <c r="E10" s="78">
        <v>51163</v>
      </c>
      <c r="F10" s="78">
        <v>307005</v>
      </c>
      <c r="G10" s="78">
        <v>181246</v>
      </c>
      <c r="H10" s="78">
        <v>176923</v>
      </c>
      <c r="I10" s="93">
        <v>487690</v>
      </c>
    </row>
    <row r="11" spans="1:9" ht="31.5" customHeight="1">
      <c r="A11" s="161" t="s">
        <v>91</v>
      </c>
      <c r="B11" s="78">
        <v>20970</v>
      </c>
      <c r="C11" s="78">
        <v>6280</v>
      </c>
      <c r="D11" s="78">
        <v>14691</v>
      </c>
      <c r="E11" s="78">
        <v>11186</v>
      </c>
      <c r="F11" s="78">
        <v>9784</v>
      </c>
      <c r="G11" s="78">
        <v>2794</v>
      </c>
      <c r="H11" s="78">
        <v>18177</v>
      </c>
      <c r="I11" s="93">
        <v>60138</v>
      </c>
    </row>
    <row r="12" spans="1:9" ht="30">
      <c r="A12" s="161" t="s">
        <v>108</v>
      </c>
      <c r="B12" s="78">
        <v>8677</v>
      </c>
      <c r="C12" s="78">
        <v>4738</v>
      </c>
      <c r="D12" s="78">
        <v>3939</v>
      </c>
      <c r="E12" s="78">
        <v>3782</v>
      </c>
      <c r="F12" s="78">
        <v>4895</v>
      </c>
      <c r="G12" s="78">
        <v>3751</v>
      </c>
      <c r="H12" s="78">
        <v>4925</v>
      </c>
      <c r="I12" s="93">
        <v>48045</v>
      </c>
    </row>
    <row r="13" spans="1:9" ht="15.75" customHeight="1">
      <c r="A13" s="38"/>
      <c r="B13" s="76"/>
      <c r="C13" s="38"/>
      <c r="D13" s="38"/>
      <c r="E13" s="38"/>
      <c r="F13" s="38"/>
      <c r="G13" s="38"/>
      <c r="H13" s="38"/>
      <c r="I13" s="38"/>
    </row>
    <row r="14" spans="1:8" ht="15.75" customHeight="1">
      <c r="A14" s="215"/>
      <c r="B14" s="216"/>
      <c r="C14" s="216"/>
      <c r="D14" s="216"/>
      <c r="E14" s="216"/>
      <c r="F14" s="216"/>
      <c r="G14" s="216"/>
      <c r="H14" s="216"/>
    </row>
    <row r="15" spans="1:8" ht="1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5">
      <c r="A16" s="190"/>
      <c r="B16" s="190" t="s">
        <v>9</v>
      </c>
      <c r="C16" s="190" t="s">
        <v>53</v>
      </c>
      <c r="D16" s="190"/>
      <c r="E16" s="190" t="s">
        <v>66</v>
      </c>
      <c r="F16" s="190"/>
      <c r="G16" s="203" t="s">
        <v>179</v>
      </c>
      <c r="H16" s="203" t="s">
        <v>171</v>
      </c>
      <c r="K16" s="53"/>
    </row>
    <row r="17" spans="1:11" ht="15">
      <c r="A17" s="190"/>
      <c r="B17" s="190"/>
      <c r="C17" s="190"/>
      <c r="D17" s="190"/>
      <c r="E17" s="190"/>
      <c r="F17" s="190"/>
      <c r="G17" s="203"/>
      <c r="H17" s="203"/>
      <c r="K17" s="53"/>
    </row>
    <row r="18" spans="1:11" ht="15">
      <c r="A18" s="190"/>
      <c r="B18" s="190"/>
      <c r="C18" s="151" t="s">
        <v>34</v>
      </c>
      <c r="D18" s="151" t="s">
        <v>35</v>
      </c>
      <c r="E18" s="151" t="s">
        <v>37</v>
      </c>
      <c r="F18" s="151" t="s">
        <v>36</v>
      </c>
      <c r="G18" s="203"/>
      <c r="H18" s="203"/>
      <c r="K18" s="53"/>
    </row>
    <row r="19" spans="1:11" ht="15">
      <c r="A19" s="162" t="s">
        <v>122</v>
      </c>
      <c r="B19" s="79">
        <v>710320</v>
      </c>
      <c r="C19" s="79">
        <v>349947</v>
      </c>
      <c r="D19" s="79">
        <v>360373</v>
      </c>
      <c r="E19" s="79">
        <v>161764</v>
      </c>
      <c r="F19" s="79">
        <v>548556</v>
      </c>
      <c r="G19" s="79">
        <v>307296</v>
      </c>
      <c r="H19" s="79">
        <v>403024</v>
      </c>
      <c r="K19" s="53"/>
    </row>
    <row r="20" spans="1:11" ht="15">
      <c r="A20" s="92" t="s">
        <v>147</v>
      </c>
      <c r="B20" s="79">
        <v>347328</v>
      </c>
      <c r="C20" s="79">
        <v>176332</v>
      </c>
      <c r="D20" s="79">
        <v>170996</v>
      </c>
      <c r="E20" s="79">
        <v>52595</v>
      </c>
      <c r="F20" s="79">
        <v>294733</v>
      </c>
      <c r="G20" s="79">
        <v>173140</v>
      </c>
      <c r="H20" s="79">
        <v>174188</v>
      </c>
      <c r="K20" s="53"/>
    </row>
    <row r="21" spans="1:11" ht="15">
      <c r="A21" s="92" t="s">
        <v>148</v>
      </c>
      <c r="B21" s="79">
        <v>180331</v>
      </c>
      <c r="C21" s="79">
        <v>89149</v>
      </c>
      <c r="D21" s="79">
        <v>91182</v>
      </c>
      <c r="E21" s="79">
        <v>39416</v>
      </c>
      <c r="F21" s="79">
        <v>140915</v>
      </c>
      <c r="G21" s="79">
        <v>66224</v>
      </c>
      <c r="H21" s="79">
        <v>114107</v>
      </c>
      <c r="K21" s="53"/>
    </row>
    <row r="22" spans="1:11" ht="15">
      <c r="A22" s="92" t="s">
        <v>149</v>
      </c>
      <c r="B22" s="79">
        <v>72989</v>
      </c>
      <c r="C22" s="79">
        <v>37728</v>
      </c>
      <c r="D22" s="79">
        <v>35262</v>
      </c>
      <c r="E22" s="79">
        <v>26754</v>
      </c>
      <c r="F22" s="79">
        <v>46235</v>
      </c>
      <c r="G22" s="79">
        <v>29380</v>
      </c>
      <c r="H22" s="79">
        <v>43609</v>
      </c>
      <c r="K22" s="53"/>
    </row>
    <row r="23" spans="1:8" ht="15">
      <c r="A23" s="92" t="s">
        <v>150</v>
      </c>
      <c r="B23" s="79">
        <v>67694</v>
      </c>
      <c r="C23" s="79">
        <v>27937</v>
      </c>
      <c r="D23" s="79">
        <v>39757</v>
      </c>
      <c r="E23" s="79">
        <v>27081</v>
      </c>
      <c r="F23" s="79">
        <v>40614</v>
      </c>
      <c r="G23" s="79">
        <v>23580</v>
      </c>
      <c r="H23" s="79">
        <v>44114</v>
      </c>
    </row>
    <row r="24" spans="1:11" ht="15">
      <c r="A24" s="92" t="s">
        <v>151</v>
      </c>
      <c r="B24" s="79">
        <v>41977</v>
      </c>
      <c r="C24" s="79">
        <v>18800</v>
      </c>
      <c r="D24" s="79">
        <v>23177</v>
      </c>
      <c r="E24" s="79">
        <v>15918</v>
      </c>
      <c r="F24" s="79">
        <v>26059</v>
      </c>
      <c r="G24" s="79">
        <v>14971</v>
      </c>
      <c r="H24" s="79">
        <v>27006</v>
      </c>
      <c r="K24" s="53"/>
    </row>
  </sheetData>
  <sheetProtection/>
  <mergeCells count="14"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  <mergeCell ref="A16:A18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221</v>
      </c>
    </row>
    <row r="2" spans="1:6" ht="15">
      <c r="A2" s="204" t="s">
        <v>121</v>
      </c>
      <c r="B2" s="163"/>
      <c r="C2" s="204" t="s">
        <v>53</v>
      </c>
      <c r="D2" s="204"/>
      <c r="E2" s="204" t="s">
        <v>175</v>
      </c>
      <c r="F2" s="204"/>
    </row>
    <row r="3" spans="1:6" ht="15">
      <c r="A3" s="204"/>
      <c r="B3" s="163" t="s">
        <v>9</v>
      </c>
      <c r="C3" s="163" t="s">
        <v>34</v>
      </c>
      <c r="D3" s="163" t="s">
        <v>35</v>
      </c>
      <c r="E3" s="163" t="s">
        <v>37</v>
      </c>
      <c r="F3" s="163" t="s">
        <v>36</v>
      </c>
    </row>
    <row r="4" spans="1:6" s="5" customFormat="1" ht="15">
      <c r="A4" s="107" t="s">
        <v>9</v>
      </c>
      <c r="B4" s="89">
        <v>958744</v>
      </c>
      <c r="C4" s="89">
        <v>509050</v>
      </c>
      <c r="D4" s="89">
        <v>449694</v>
      </c>
      <c r="E4" s="89">
        <v>133285</v>
      </c>
      <c r="F4" s="89">
        <v>825459</v>
      </c>
    </row>
    <row r="5" spans="1:8" ht="15">
      <c r="A5" s="92" t="s">
        <v>92</v>
      </c>
      <c r="B5" s="117">
        <v>204783</v>
      </c>
      <c r="C5" s="117">
        <v>115716</v>
      </c>
      <c r="D5" s="117">
        <v>89067</v>
      </c>
      <c r="E5" s="117">
        <v>23350</v>
      </c>
      <c r="F5" s="117">
        <v>181433</v>
      </c>
      <c r="H5" s="53"/>
    </row>
    <row r="6" spans="1:7" ht="15">
      <c r="A6" s="92" t="s">
        <v>93</v>
      </c>
      <c r="B6" s="117">
        <v>292126</v>
      </c>
      <c r="C6" s="117">
        <v>154219</v>
      </c>
      <c r="D6" s="117">
        <v>137907</v>
      </c>
      <c r="E6" s="117">
        <v>48706</v>
      </c>
      <c r="F6" s="117">
        <v>243420</v>
      </c>
      <c r="G6" s="53"/>
    </row>
    <row r="7" spans="1:7" ht="15">
      <c r="A7" s="92" t="s">
        <v>94</v>
      </c>
      <c r="B7" s="117">
        <v>370322</v>
      </c>
      <c r="C7" s="117">
        <v>186015</v>
      </c>
      <c r="D7" s="117">
        <v>184307</v>
      </c>
      <c r="E7" s="117">
        <v>54456</v>
      </c>
      <c r="F7" s="117">
        <v>315866</v>
      </c>
      <c r="G7" s="53"/>
    </row>
    <row r="8" spans="1:7" ht="15">
      <c r="A8" s="92" t="s">
        <v>95</v>
      </c>
      <c r="B8" s="117">
        <v>83157</v>
      </c>
      <c r="C8" s="117">
        <v>46370</v>
      </c>
      <c r="D8" s="117">
        <v>36787</v>
      </c>
      <c r="E8" s="117">
        <v>5361</v>
      </c>
      <c r="F8" s="117">
        <v>77796</v>
      </c>
      <c r="G8" s="53"/>
    </row>
    <row r="9" spans="1:7" ht="15">
      <c r="A9" s="92" t="s">
        <v>103</v>
      </c>
      <c r="B9" s="117">
        <v>8356</v>
      </c>
      <c r="C9" s="117">
        <v>6729</v>
      </c>
      <c r="D9" s="117">
        <v>1627</v>
      </c>
      <c r="E9" s="117">
        <v>1412</v>
      </c>
      <c r="F9" s="117">
        <v>6944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5">
      <c r="B17" s="53"/>
      <c r="C17" s="53"/>
      <c r="D17" s="53"/>
    </row>
    <row r="18" spans="3:4" ht="15">
      <c r="C18" s="53"/>
      <c r="D18" s="53"/>
    </row>
    <row r="19" spans="2:4" ht="15">
      <c r="B19" s="53"/>
      <c r="C19" s="53"/>
      <c r="D19" s="53"/>
    </row>
    <row r="21" spans="2:4" ht="15">
      <c r="B21" s="53"/>
      <c r="C21" s="53"/>
      <c r="D21" s="53"/>
    </row>
    <row r="22" spans="2:4" ht="15">
      <c r="B22" s="53"/>
      <c r="C22" s="53"/>
      <c r="D22" s="53"/>
    </row>
    <row r="23" spans="2:4" ht="15">
      <c r="B23" s="53"/>
      <c r="C23" s="53"/>
      <c r="D23" s="53"/>
    </row>
    <row r="24" spans="2:4" ht="15">
      <c r="B24" s="53"/>
      <c r="C24" s="53"/>
      <c r="D24" s="53"/>
    </row>
    <row r="25" ht="15">
      <c r="D25" s="53"/>
    </row>
    <row r="27" spans="2:4" ht="1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8" width="13.710937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5">
      <c r="A1" s="15" t="s">
        <v>201</v>
      </c>
    </row>
    <row r="2" spans="1:8" s="54" customFormat="1" ht="15">
      <c r="A2" s="165"/>
      <c r="B2" s="168" t="s">
        <v>96</v>
      </c>
      <c r="C2" s="169" t="s">
        <v>53</v>
      </c>
      <c r="D2" s="169"/>
      <c r="E2" s="169" t="s">
        <v>198</v>
      </c>
      <c r="F2" s="169"/>
      <c r="G2" s="166" t="s">
        <v>163</v>
      </c>
      <c r="H2" s="167" t="s">
        <v>171</v>
      </c>
    </row>
    <row r="3" spans="1:8" s="54" customFormat="1" ht="15">
      <c r="A3" s="165"/>
      <c r="B3" s="168"/>
      <c r="C3" s="169" t="s">
        <v>97</v>
      </c>
      <c r="D3" s="169" t="s">
        <v>98</v>
      </c>
      <c r="E3" s="169" t="s">
        <v>99</v>
      </c>
      <c r="F3" s="169" t="s">
        <v>100</v>
      </c>
      <c r="G3" s="166"/>
      <c r="H3" s="167"/>
    </row>
    <row r="4" spans="1:9" s="54" customFormat="1" ht="24.75" customHeight="1">
      <c r="A4" s="165"/>
      <c r="B4" s="168"/>
      <c r="C4" s="169"/>
      <c r="D4" s="169"/>
      <c r="E4" s="169"/>
      <c r="F4" s="169"/>
      <c r="G4" s="166"/>
      <c r="H4" s="167"/>
      <c r="I4" s="36"/>
    </row>
    <row r="5" spans="1:12" s="54" customFormat="1" ht="15">
      <c r="A5" s="77" t="s">
        <v>123</v>
      </c>
      <c r="B5" s="78">
        <f aca="true" t="shared" si="0" ref="B5:H5">SUM(B6,B9)</f>
        <v>7749905</v>
      </c>
      <c r="C5" s="78">
        <f t="shared" si="0"/>
        <v>3649274</v>
      </c>
      <c r="D5" s="78">
        <f t="shared" si="0"/>
        <v>4100631</v>
      </c>
      <c r="E5" s="78">
        <f t="shared" si="0"/>
        <v>1601682</v>
      </c>
      <c r="F5" s="78">
        <f t="shared" si="0"/>
        <v>6148224</v>
      </c>
      <c r="G5" s="78">
        <f t="shared" si="0"/>
        <v>2829023</v>
      </c>
      <c r="H5" s="78">
        <f t="shared" si="0"/>
        <v>4920882</v>
      </c>
      <c r="I5" s="50"/>
      <c r="J5" s="56"/>
      <c r="K5" s="56"/>
      <c r="L5" s="48"/>
    </row>
    <row r="6" spans="1:9" s="54" customFormat="1" ht="15">
      <c r="A6" s="77" t="s">
        <v>11</v>
      </c>
      <c r="B6" s="78">
        <f aca="true" t="shared" si="1" ref="B6:H6">SUM(B7:B8)</f>
        <v>3943604</v>
      </c>
      <c r="C6" s="78">
        <f t="shared" si="1"/>
        <v>2188363</v>
      </c>
      <c r="D6" s="78">
        <f t="shared" si="1"/>
        <v>1755241</v>
      </c>
      <c r="E6" s="78">
        <f t="shared" si="1"/>
        <v>964961</v>
      </c>
      <c r="F6" s="78">
        <f t="shared" si="1"/>
        <v>2978643</v>
      </c>
      <c r="G6" s="78">
        <f t="shared" si="1"/>
        <v>1331963</v>
      </c>
      <c r="H6" s="78">
        <f t="shared" si="1"/>
        <v>2611641</v>
      </c>
      <c r="I6" s="36"/>
    </row>
    <row r="7" spans="1:9" s="54" customFormat="1" ht="15">
      <c r="A7" s="77" t="s">
        <v>124</v>
      </c>
      <c r="B7" s="79">
        <v>3179124</v>
      </c>
      <c r="C7" s="79">
        <v>1813058</v>
      </c>
      <c r="D7" s="79">
        <v>1366066</v>
      </c>
      <c r="E7" s="79">
        <v>789819</v>
      </c>
      <c r="F7" s="79">
        <v>2389305</v>
      </c>
      <c r="G7" s="79">
        <v>1002516</v>
      </c>
      <c r="H7" s="79">
        <v>2176608</v>
      </c>
      <c r="I7" s="29"/>
    </row>
    <row r="8" spans="1:10" s="54" customFormat="1" ht="15">
      <c r="A8" s="77" t="s">
        <v>125</v>
      </c>
      <c r="B8" s="79">
        <v>764480</v>
      </c>
      <c r="C8" s="79">
        <v>375305</v>
      </c>
      <c r="D8" s="79">
        <v>389175</v>
      </c>
      <c r="E8" s="79">
        <v>175142</v>
      </c>
      <c r="F8" s="79">
        <v>589338</v>
      </c>
      <c r="G8" s="79">
        <v>329447</v>
      </c>
      <c r="H8" s="79">
        <v>435033</v>
      </c>
      <c r="I8" s="50"/>
      <c r="J8" s="9"/>
    </row>
    <row r="9" spans="1:10" s="54" customFormat="1" ht="15">
      <c r="A9" s="77" t="s">
        <v>14</v>
      </c>
      <c r="B9" s="79">
        <v>3806301</v>
      </c>
      <c r="C9" s="79">
        <v>1460911</v>
      </c>
      <c r="D9" s="79">
        <v>2345390</v>
      </c>
      <c r="E9" s="79">
        <v>636721</v>
      </c>
      <c r="F9" s="79">
        <v>3169581</v>
      </c>
      <c r="G9" s="79">
        <v>1497060</v>
      </c>
      <c r="H9" s="79">
        <v>2309241</v>
      </c>
      <c r="I9" s="50"/>
      <c r="J9" s="48"/>
    </row>
    <row r="10" spans="1:10" s="54" customFormat="1" ht="15">
      <c r="A10" s="80"/>
      <c r="B10" s="80"/>
      <c r="C10" s="80"/>
      <c r="D10" s="80"/>
      <c r="E10" s="80"/>
      <c r="F10" s="80"/>
      <c r="G10" s="80"/>
      <c r="H10" s="80"/>
      <c r="I10" s="41"/>
      <c r="J10" s="48"/>
    </row>
    <row r="11" spans="1:10" s="54" customFormat="1" ht="15">
      <c r="A11" s="77" t="s">
        <v>126</v>
      </c>
      <c r="B11" s="79">
        <f aca="true" t="shared" si="2" ref="B11:H11">SUM(B12:B14)</f>
        <v>3332433</v>
      </c>
      <c r="C11" s="79">
        <f t="shared" si="2"/>
        <v>1476904</v>
      </c>
      <c r="D11" s="79">
        <f t="shared" si="2"/>
        <v>1855529</v>
      </c>
      <c r="E11" s="79">
        <f t="shared" si="2"/>
        <v>568375</v>
      </c>
      <c r="F11" s="79">
        <f t="shared" si="2"/>
        <v>2764058</v>
      </c>
      <c r="G11" s="79">
        <f t="shared" si="2"/>
        <v>1596692</v>
      </c>
      <c r="H11" s="79">
        <f t="shared" si="2"/>
        <v>1735741</v>
      </c>
      <c r="I11" s="36"/>
      <c r="J11" s="48"/>
    </row>
    <row r="12" spans="1:9" s="54" customFormat="1" ht="15">
      <c r="A12" s="77" t="s">
        <v>125</v>
      </c>
      <c r="B12" s="79">
        <v>764480</v>
      </c>
      <c r="C12" s="79">
        <v>375305</v>
      </c>
      <c r="D12" s="79">
        <v>389175</v>
      </c>
      <c r="E12" s="79">
        <v>175142</v>
      </c>
      <c r="F12" s="79">
        <v>589338</v>
      </c>
      <c r="G12" s="79">
        <v>329447</v>
      </c>
      <c r="H12" s="79">
        <v>435033</v>
      </c>
      <c r="I12" s="57"/>
    </row>
    <row r="13" spans="1:8" s="54" customFormat="1" ht="15">
      <c r="A13" s="77" t="s">
        <v>127</v>
      </c>
      <c r="B13" s="79">
        <v>958744</v>
      </c>
      <c r="C13" s="79">
        <v>509050</v>
      </c>
      <c r="D13" s="79">
        <v>449694</v>
      </c>
      <c r="E13" s="79">
        <v>133285</v>
      </c>
      <c r="F13" s="79">
        <v>825459</v>
      </c>
      <c r="G13" s="79">
        <v>427016</v>
      </c>
      <c r="H13" s="79">
        <v>531728</v>
      </c>
    </row>
    <row r="14" spans="1:8" s="54" customFormat="1" ht="15">
      <c r="A14" s="77" t="s">
        <v>128</v>
      </c>
      <c r="B14" s="79">
        <v>1609209</v>
      </c>
      <c r="C14" s="79">
        <v>592549</v>
      </c>
      <c r="D14" s="79">
        <v>1016660</v>
      </c>
      <c r="E14" s="79">
        <v>259948</v>
      </c>
      <c r="F14" s="79">
        <v>1349261</v>
      </c>
      <c r="G14" s="79">
        <v>840229</v>
      </c>
      <c r="H14" s="79">
        <v>768980</v>
      </c>
    </row>
    <row r="15" spans="1:13" s="54" customFormat="1" ht="15" customHeight="1">
      <c r="A15" s="80"/>
      <c r="B15" s="80"/>
      <c r="C15" s="80"/>
      <c r="D15" s="80"/>
      <c r="E15" s="80"/>
      <c r="F15" s="80"/>
      <c r="G15" s="80"/>
      <c r="H15" s="80"/>
      <c r="M15" s="48"/>
    </row>
    <row r="16" spans="1:8" s="54" customFormat="1" ht="15">
      <c r="A16" s="77" t="s">
        <v>153</v>
      </c>
      <c r="B16" s="81">
        <f aca="true" t="shared" si="3" ref="B16:H16">B6/B5*100</f>
        <v>50.88583666509461</v>
      </c>
      <c r="C16" s="81">
        <f t="shared" si="3"/>
        <v>59.967078383261985</v>
      </c>
      <c r="D16" s="81">
        <f t="shared" si="3"/>
        <v>42.804168431638935</v>
      </c>
      <c r="E16" s="81">
        <f t="shared" si="3"/>
        <v>60.246728127056436</v>
      </c>
      <c r="F16" s="81">
        <f t="shared" si="3"/>
        <v>48.4472101211667</v>
      </c>
      <c r="G16" s="81">
        <f t="shared" si="3"/>
        <v>47.08208452175893</v>
      </c>
      <c r="H16" s="81">
        <f t="shared" si="3"/>
        <v>53.07261990838228</v>
      </c>
    </row>
    <row r="17" spans="1:8" s="54" customFormat="1" ht="15">
      <c r="A17" s="77" t="s">
        <v>154</v>
      </c>
      <c r="B17" s="81">
        <f aca="true" t="shared" si="4" ref="B17:H17">B7/B5*100</f>
        <v>41.021457682384494</v>
      </c>
      <c r="C17" s="81">
        <f t="shared" si="4"/>
        <v>49.682704011811666</v>
      </c>
      <c r="D17" s="81">
        <f t="shared" si="4"/>
        <v>33.31355588932532</v>
      </c>
      <c r="E17" s="81">
        <f t="shared" si="4"/>
        <v>49.31184841934916</v>
      </c>
      <c r="F17" s="81">
        <f t="shared" si="4"/>
        <v>38.86171030853788</v>
      </c>
      <c r="G17" s="81">
        <f t="shared" si="4"/>
        <v>35.4368274842587</v>
      </c>
      <c r="H17" s="81">
        <f t="shared" si="4"/>
        <v>44.2320705922231</v>
      </c>
    </row>
    <row r="18" spans="1:8" s="54" customFormat="1" ht="15">
      <c r="A18" s="77" t="s">
        <v>155</v>
      </c>
      <c r="B18" s="81">
        <f>B13/B7*100</f>
        <v>30.15748992489755</v>
      </c>
      <c r="C18" s="81">
        <f aca="true" t="shared" si="5" ref="C18:H18">C13/C7*100</f>
        <v>28.0768734370329</v>
      </c>
      <c r="D18" s="81">
        <f t="shared" si="5"/>
        <v>32.918907285592354</v>
      </c>
      <c r="E18" s="81">
        <f t="shared" si="5"/>
        <v>16.87538537310447</v>
      </c>
      <c r="F18" s="81">
        <f t="shared" si="5"/>
        <v>34.548079880969574</v>
      </c>
      <c r="G18" s="81">
        <f t="shared" si="5"/>
        <v>42.594432408061316</v>
      </c>
      <c r="H18" s="81">
        <f t="shared" si="5"/>
        <v>24.42920360487511</v>
      </c>
    </row>
    <row r="19" spans="1:8" s="54" customFormat="1" ht="15">
      <c r="A19" s="77" t="s">
        <v>156</v>
      </c>
      <c r="B19" s="81">
        <f>B8/B6*100</f>
        <v>19.385313535537545</v>
      </c>
      <c r="C19" s="81">
        <f aca="true" t="shared" si="6" ref="C19:H19">C8/C6*100</f>
        <v>17.150034066560256</v>
      </c>
      <c r="D19" s="81">
        <f t="shared" si="6"/>
        <v>22.17216895001883</v>
      </c>
      <c r="E19" s="81">
        <f t="shared" si="6"/>
        <v>18.150163581740607</v>
      </c>
      <c r="F19" s="81">
        <f t="shared" si="6"/>
        <v>19.78545263732512</v>
      </c>
      <c r="G19" s="81">
        <f t="shared" si="6"/>
        <v>24.73394531229471</v>
      </c>
      <c r="H19" s="81">
        <f t="shared" si="6"/>
        <v>16.65745789716121</v>
      </c>
    </row>
    <row r="20" spans="1:8" s="54" customFormat="1" ht="30">
      <c r="A20" s="82" t="s">
        <v>157</v>
      </c>
      <c r="B20" s="81">
        <f>(B8+B13)/B6*100</f>
        <v>43.69667948404556</v>
      </c>
      <c r="C20" s="81">
        <f aca="true" t="shared" si="7" ref="C20:H20">(C8+C13)/C6*100</f>
        <v>40.41171414431701</v>
      </c>
      <c r="D20" s="81">
        <f t="shared" si="7"/>
        <v>47.79224049574959</v>
      </c>
      <c r="E20" s="81">
        <f t="shared" si="7"/>
        <v>31.96263890457749</v>
      </c>
      <c r="F20" s="81">
        <f t="shared" si="7"/>
        <v>47.498038536340204</v>
      </c>
      <c r="G20" s="81">
        <f t="shared" si="7"/>
        <v>56.793094102463805</v>
      </c>
      <c r="H20" s="81">
        <f t="shared" si="7"/>
        <v>37.017377196942455</v>
      </c>
    </row>
    <row r="21" spans="1:8" s="54" customFormat="1" ht="28.5" customHeight="1">
      <c r="A21" s="82" t="s">
        <v>158</v>
      </c>
      <c r="B21" s="81">
        <f>(B8+B14)/(B6+B14)*100</f>
        <v>42.74750473318659</v>
      </c>
      <c r="C21" s="81">
        <f aca="true" t="shared" si="8" ref="C21:H21">(C8+C14)/(C6+C14)*100</f>
        <v>34.80347454360297</v>
      </c>
      <c r="D21" s="81">
        <f t="shared" si="8"/>
        <v>50.71735967482244</v>
      </c>
      <c r="E21" s="81">
        <f t="shared" si="8"/>
        <v>35.52018966306885</v>
      </c>
      <c r="F21" s="81">
        <f t="shared" si="8"/>
        <v>44.793022211213554</v>
      </c>
      <c r="G21" s="81">
        <f t="shared" si="8"/>
        <v>53.847726167852564</v>
      </c>
      <c r="H21" s="81">
        <f t="shared" si="8"/>
        <v>35.61514289830182</v>
      </c>
    </row>
    <row r="22" spans="1:9" s="54" customFormat="1" ht="30">
      <c r="A22" s="82" t="s">
        <v>159</v>
      </c>
      <c r="B22" s="81">
        <f>(B12+B13+B14)/(B14+B6)*100</f>
        <v>60.01342022502829</v>
      </c>
      <c r="C22" s="81">
        <f aca="true" t="shared" si="9" ref="C22:H22">(C12+C13+C14)/(C14+C6)*100</f>
        <v>53.1086204813385</v>
      </c>
      <c r="D22" s="81">
        <f t="shared" si="9"/>
        <v>66.9406663513596</v>
      </c>
      <c r="E22" s="81">
        <f t="shared" si="9"/>
        <v>46.40140614527283</v>
      </c>
      <c r="F22" s="81">
        <f t="shared" si="9"/>
        <v>63.865972997552625</v>
      </c>
      <c r="G22" s="81">
        <f t="shared" si="9"/>
        <v>73.50602525006997</v>
      </c>
      <c r="H22" s="81">
        <f t="shared" si="9"/>
        <v>51.34385073038356</v>
      </c>
      <c r="I22" s="49"/>
    </row>
    <row r="23" spans="1:8" s="54" customFormat="1" ht="15" customHeight="1">
      <c r="A23" s="80"/>
      <c r="B23" s="83"/>
      <c r="C23" s="83"/>
      <c r="D23" s="83"/>
      <c r="E23" s="83"/>
      <c r="F23" s="83"/>
      <c r="G23" s="83"/>
      <c r="H23" s="83"/>
    </row>
    <row r="24" spans="1:8" s="54" customFormat="1" ht="15" customHeight="1">
      <c r="A24" s="77" t="s">
        <v>160</v>
      </c>
      <c r="B24" s="84">
        <v>25.5</v>
      </c>
      <c r="C24" s="84">
        <v>22.5</v>
      </c>
      <c r="D24" s="84">
        <v>29.3</v>
      </c>
      <c r="E24" s="84">
        <v>23.9</v>
      </c>
      <c r="F24" s="84">
        <v>25.5</v>
      </c>
      <c r="G24" s="84">
        <v>33.3</v>
      </c>
      <c r="H24" s="84">
        <v>22.4</v>
      </c>
    </row>
    <row r="25" spans="1:8" s="54" customFormat="1" ht="15">
      <c r="A25" s="85" t="s">
        <v>152</v>
      </c>
      <c r="B25" s="86" t="s">
        <v>222</v>
      </c>
      <c r="C25" s="86" t="s">
        <v>222</v>
      </c>
      <c r="D25" s="86" t="s">
        <v>223</v>
      </c>
      <c r="E25" s="86" t="s">
        <v>224</v>
      </c>
      <c r="F25" s="86" t="s">
        <v>223</v>
      </c>
      <c r="G25" s="86" t="s">
        <v>223</v>
      </c>
      <c r="H25" s="86" t="s">
        <v>222</v>
      </c>
    </row>
    <row r="26" spans="1:8" s="54" customFormat="1" ht="15">
      <c r="A26" s="80"/>
      <c r="B26" s="80"/>
      <c r="C26" s="80"/>
      <c r="D26" s="80"/>
      <c r="E26" s="80"/>
      <c r="F26" s="80"/>
      <c r="G26" s="80"/>
      <c r="H26" s="80"/>
    </row>
    <row r="27" ht="14.25" customHeight="1"/>
    <row r="29" ht="1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">
      <selection activeCell="D32" sqref="D32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1.421875" style="36" customWidth="1"/>
    <col min="9" max="9" width="13.8515625" style="36" customWidth="1"/>
    <col min="10" max="16384" width="11.421875" style="36" customWidth="1"/>
  </cols>
  <sheetData>
    <row r="1" spans="1:8" ht="15">
      <c r="A1" s="15" t="s">
        <v>203</v>
      </c>
      <c r="G1" s="37"/>
      <c r="H1" s="37"/>
    </row>
    <row r="2" spans="1:8" ht="15">
      <c r="A2" s="174"/>
      <c r="B2" s="176" t="s">
        <v>9</v>
      </c>
      <c r="C2" s="165" t="s">
        <v>53</v>
      </c>
      <c r="D2" s="165"/>
      <c r="E2" s="7" t="s">
        <v>37</v>
      </c>
      <c r="F2" s="7" t="s">
        <v>36</v>
      </c>
      <c r="G2" s="8"/>
      <c r="H2" s="8"/>
    </row>
    <row r="3" spans="1:8" ht="15">
      <c r="A3" s="175"/>
      <c r="B3" s="177"/>
      <c r="C3" s="88" t="s">
        <v>34</v>
      </c>
      <c r="D3" s="88" t="s">
        <v>35</v>
      </c>
      <c r="E3" s="7"/>
      <c r="F3" s="7"/>
      <c r="G3" s="8"/>
      <c r="H3" s="8"/>
    </row>
    <row r="4" spans="1:8" s="5" customFormat="1" ht="15">
      <c r="A4" s="89" t="s">
        <v>129</v>
      </c>
      <c r="B4" s="90">
        <v>12823137</v>
      </c>
      <c r="C4" s="90">
        <v>6193572</v>
      </c>
      <c r="D4" s="90">
        <v>6629565</v>
      </c>
      <c r="E4" s="42">
        <v>2467940</v>
      </c>
      <c r="F4" s="42">
        <v>10355196</v>
      </c>
      <c r="G4" s="66"/>
      <c r="H4" s="58"/>
    </row>
    <row r="5" spans="1:8" ht="11.25" customHeight="1">
      <c r="A5" s="87"/>
      <c r="B5" s="87"/>
      <c r="C5" s="87"/>
      <c r="D5" s="87"/>
      <c r="E5" s="11"/>
      <c r="F5" s="11"/>
      <c r="G5" s="67"/>
      <c r="H5" s="37"/>
    </row>
    <row r="6" spans="1:8" ht="15">
      <c r="A6" s="91" t="s">
        <v>130</v>
      </c>
      <c r="B6" s="79">
        <v>1556858</v>
      </c>
      <c r="C6" s="79">
        <v>787842</v>
      </c>
      <c r="D6" s="79">
        <v>769016</v>
      </c>
      <c r="E6" s="3">
        <v>297334</v>
      </c>
      <c r="F6" s="3">
        <v>1259523</v>
      </c>
      <c r="G6" s="59"/>
      <c r="H6" s="59"/>
    </row>
    <row r="7" spans="1:8" ht="15">
      <c r="A7" s="91" t="s">
        <v>131</v>
      </c>
      <c r="B7" s="79">
        <v>1606194</v>
      </c>
      <c r="C7" s="79">
        <v>816180</v>
      </c>
      <c r="D7" s="79">
        <v>790014</v>
      </c>
      <c r="E7" s="3">
        <v>276367</v>
      </c>
      <c r="F7" s="3">
        <v>1329827</v>
      </c>
      <c r="G7" s="59"/>
      <c r="H7" s="59"/>
    </row>
    <row r="8" spans="1:8" ht="15">
      <c r="A8" s="91" t="s">
        <v>132</v>
      </c>
      <c r="B8" s="79">
        <v>1586391</v>
      </c>
      <c r="C8" s="79">
        <v>807656</v>
      </c>
      <c r="D8" s="79">
        <v>778735</v>
      </c>
      <c r="E8" s="3">
        <v>242773</v>
      </c>
      <c r="F8" s="3">
        <v>1343618</v>
      </c>
      <c r="G8" s="59"/>
      <c r="H8" s="59"/>
    </row>
    <row r="9" spans="1:8" ht="15">
      <c r="A9" s="91" t="s">
        <v>133</v>
      </c>
      <c r="B9" s="79">
        <v>1565719</v>
      </c>
      <c r="C9" s="79">
        <v>740173</v>
      </c>
      <c r="D9" s="79">
        <v>825546</v>
      </c>
      <c r="E9" s="3">
        <v>277736</v>
      </c>
      <c r="F9" s="3">
        <v>1287982</v>
      </c>
      <c r="G9" s="59"/>
      <c r="H9" s="59"/>
    </row>
    <row r="10" spans="1:8" ht="15">
      <c r="A10" s="91" t="s">
        <v>83</v>
      </c>
      <c r="B10" s="79">
        <v>1147548</v>
      </c>
      <c r="C10" s="79">
        <v>573890</v>
      </c>
      <c r="D10" s="79">
        <v>573658</v>
      </c>
      <c r="E10" s="3">
        <v>254415</v>
      </c>
      <c r="F10" s="3">
        <v>893133</v>
      </c>
      <c r="G10" s="59"/>
      <c r="H10" s="59"/>
    </row>
    <row r="11" spans="1:8" ht="15">
      <c r="A11" s="91" t="s">
        <v>134</v>
      </c>
      <c r="B11" s="79">
        <v>953033</v>
      </c>
      <c r="C11" s="79">
        <v>445685</v>
      </c>
      <c r="D11" s="79">
        <v>507348</v>
      </c>
      <c r="E11" s="3">
        <v>248902</v>
      </c>
      <c r="F11" s="3">
        <v>704131</v>
      </c>
      <c r="G11" s="59"/>
      <c r="H11" s="59"/>
    </row>
    <row r="12" spans="1:8" ht="15">
      <c r="A12" s="91" t="s">
        <v>135</v>
      </c>
      <c r="B12" s="79">
        <v>841832</v>
      </c>
      <c r="C12" s="79">
        <v>415009</v>
      </c>
      <c r="D12" s="79">
        <v>426823</v>
      </c>
      <c r="E12" s="3">
        <v>214166</v>
      </c>
      <c r="F12" s="3">
        <v>627666</v>
      </c>
      <c r="G12" s="59"/>
      <c r="H12" s="59"/>
    </row>
    <row r="13" spans="1:8" ht="15">
      <c r="A13" s="91" t="s">
        <v>136</v>
      </c>
      <c r="B13" s="79">
        <v>832963</v>
      </c>
      <c r="C13" s="79">
        <v>392878</v>
      </c>
      <c r="D13" s="79">
        <v>440085</v>
      </c>
      <c r="E13" s="3">
        <v>179519</v>
      </c>
      <c r="F13" s="3">
        <v>653445</v>
      </c>
      <c r="G13" s="59"/>
      <c r="H13" s="59"/>
    </row>
    <row r="14" spans="1:8" ht="15">
      <c r="A14" s="91" t="s">
        <v>137</v>
      </c>
      <c r="B14" s="79">
        <v>630515</v>
      </c>
      <c r="C14" s="79">
        <v>294132</v>
      </c>
      <c r="D14" s="79">
        <v>336383</v>
      </c>
      <c r="E14" s="3">
        <v>150140</v>
      </c>
      <c r="F14" s="3">
        <v>480375</v>
      </c>
      <c r="G14" s="59"/>
      <c r="H14" s="59"/>
    </row>
    <row r="15" spans="1:8" ht="16.5" customHeight="1">
      <c r="A15" s="91" t="s">
        <v>138</v>
      </c>
      <c r="B15" s="79">
        <v>513375</v>
      </c>
      <c r="C15" s="79">
        <v>219941</v>
      </c>
      <c r="D15" s="79">
        <v>293434</v>
      </c>
      <c r="E15" s="3">
        <v>101329</v>
      </c>
      <c r="F15" s="3">
        <v>412046</v>
      </c>
      <c r="G15" s="59"/>
      <c r="H15" s="59"/>
    </row>
    <row r="16" spans="1:8" ht="15">
      <c r="A16" s="91" t="s">
        <v>139</v>
      </c>
      <c r="B16" s="79">
        <v>393704</v>
      </c>
      <c r="C16" s="79">
        <v>178585</v>
      </c>
      <c r="D16" s="79">
        <v>215119</v>
      </c>
      <c r="E16" s="3">
        <v>76714</v>
      </c>
      <c r="F16" s="3">
        <v>316990</v>
      </c>
      <c r="G16" s="59"/>
      <c r="H16" s="59"/>
    </row>
    <row r="17" spans="1:8" ht="15">
      <c r="A17" s="91" t="s">
        <v>140</v>
      </c>
      <c r="B17" s="79">
        <v>364940</v>
      </c>
      <c r="C17" s="79">
        <v>173073</v>
      </c>
      <c r="D17" s="79">
        <v>191867</v>
      </c>
      <c r="E17" s="3">
        <v>49218</v>
      </c>
      <c r="F17" s="3">
        <v>315722</v>
      </c>
      <c r="G17" s="59"/>
      <c r="H17" s="59"/>
    </row>
    <row r="18" spans="1:8" ht="15">
      <c r="A18" s="91" t="s">
        <v>141</v>
      </c>
      <c r="B18" s="79">
        <v>307639</v>
      </c>
      <c r="C18" s="79">
        <v>136071</v>
      </c>
      <c r="D18" s="79">
        <v>171568</v>
      </c>
      <c r="E18" s="3">
        <v>36602</v>
      </c>
      <c r="F18" s="3">
        <v>271037</v>
      </c>
      <c r="G18" s="59"/>
      <c r="H18" s="59"/>
    </row>
    <row r="19" spans="1:8" ht="15">
      <c r="A19" s="91" t="s">
        <v>142</v>
      </c>
      <c r="B19" s="79">
        <v>205398</v>
      </c>
      <c r="C19" s="79">
        <v>84508</v>
      </c>
      <c r="D19" s="79">
        <v>120890</v>
      </c>
      <c r="E19" s="3">
        <v>30050</v>
      </c>
      <c r="F19" s="3">
        <v>175348</v>
      </c>
      <c r="G19" s="59"/>
      <c r="H19" s="59"/>
    </row>
    <row r="20" spans="1:8" ht="15">
      <c r="A20" s="91" t="s">
        <v>143</v>
      </c>
      <c r="B20" s="79">
        <v>125864</v>
      </c>
      <c r="C20" s="79">
        <v>58301</v>
      </c>
      <c r="D20" s="79">
        <v>67564</v>
      </c>
      <c r="E20" s="3">
        <v>11736</v>
      </c>
      <c r="F20" s="3">
        <v>114128</v>
      </c>
      <c r="G20" s="59"/>
      <c r="H20" s="59"/>
    </row>
    <row r="21" spans="1:8" ht="15">
      <c r="A21" s="91" t="s">
        <v>144</v>
      </c>
      <c r="B21" s="79">
        <v>191165</v>
      </c>
      <c r="C21" s="79">
        <v>69648</v>
      </c>
      <c r="D21" s="79">
        <v>121517</v>
      </c>
      <c r="E21" s="3">
        <v>20940</v>
      </c>
      <c r="F21" s="3">
        <v>170225</v>
      </c>
      <c r="G21" s="59"/>
      <c r="H21" s="59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78" t="s">
        <v>110</v>
      </c>
      <c r="B24" s="178" t="s">
        <v>111</v>
      </c>
      <c r="C24" s="178" t="s">
        <v>162</v>
      </c>
      <c r="D24" s="178"/>
      <c r="E24" s="170" t="s">
        <v>54</v>
      </c>
      <c r="F24" s="170"/>
      <c r="G24" s="172" t="s">
        <v>163</v>
      </c>
      <c r="H24" s="173" t="s">
        <v>171</v>
      </c>
    </row>
    <row r="25" spans="1:8" ht="15">
      <c r="A25" s="178"/>
      <c r="B25" s="178"/>
      <c r="C25" s="178"/>
      <c r="D25" s="178"/>
      <c r="E25" s="171"/>
      <c r="F25" s="170"/>
      <c r="G25" s="172"/>
      <c r="H25" s="173"/>
    </row>
    <row r="26" spans="1:8" ht="15">
      <c r="A26" s="178"/>
      <c r="B26" s="178"/>
      <c r="C26" s="88" t="s">
        <v>97</v>
      </c>
      <c r="D26" s="88" t="s">
        <v>98</v>
      </c>
      <c r="E26" s="88" t="s">
        <v>99</v>
      </c>
      <c r="F26" s="88" t="s">
        <v>100</v>
      </c>
      <c r="G26" s="172"/>
      <c r="H26" s="173"/>
    </row>
    <row r="27" spans="1:8" ht="15">
      <c r="A27" s="92"/>
      <c r="B27" s="93">
        <v>3017798</v>
      </c>
      <c r="C27" s="93">
        <v>2206473</v>
      </c>
      <c r="D27" s="93">
        <v>811325</v>
      </c>
      <c r="E27" s="93">
        <v>603409</v>
      </c>
      <c r="F27" s="93">
        <v>2414389</v>
      </c>
      <c r="G27" s="93">
        <v>1196094</v>
      </c>
      <c r="H27" s="93">
        <v>1821705</v>
      </c>
    </row>
    <row r="28" spans="1:8" ht="15">
      <c r="A28" s="88"/>
      <c r="B28" s="88"/>
      <c r="C28" s="88"/>
      <c r="D28" s="88"/>
      <c r="E28" s="88"/>
      <c r="F28" s="88"/>
      <c r="G28" s="88"/>
      <c r="H28" s="88"/>
    </row>
    <row r="29" spans="1:8" ht="13.5" customHeight="1">
      <c r="A29" s="92">
        <v>1</v>
      </c>
      <c r="B29" s="93">
        <v>303346</v>
      </c>
      <c r="C29" s="93">
        <v>163707</v>
      </c>
      <c r="D29" s="93">
        <v>139639</v>
      </c>
      <c r="E29" s="93">
        <v>85004</v>
      </c>
      <c r="F29" s="93">
        <v>218341</v>
      </c>
      <c r="G29" s="93">
        <v>73219</v>
      </c>
      <c r="H29" s="93">
        <v>230127</v>
      </c>
    </row>
    <row r="30" spans="1:8" ht="15">
      <c r="A30" s="92">
        <v>2</v>
      </c>
      <c r="B30" s="93">
        <v>306201</v>
      </c>
      <c r="C30" s="93">
        <v>145972</v>
      </c>
      <c r="D30" s="93">
        <v>160229</v>
      </c>
      <c r="E30" s="93">
        <v>67195</v>
      </c>
      <c r="F30" s="93">
        <v>239006</v>
      </c>
      <c r="G30" s="93">
        <v>99392</v>
      </c>
      <c r="H30" s="93">
        <v>206809</v>
      </c>
    </row>
    <row r="31" spans="1:8" ht="15">
      <c r="A31" s="92">
        <v>3</v>
      </c>
      <c r="B31" s="93">
        <v>568393</v>
      </c>
      <c r="C31" s="93">
        <v>376810</v>
      </c>
      <c r="D31" s="93">
        <v>191582</v>
      </c>
      <c r="E31" s="93">
        <v>107899</v>
      </c>
      <c r="F31" s="93">
        <v>460494</v>
      </c>
      <c r="G31" s="93">
        <v>230005</v>
      </c>
      <c r="H31" s="93">
        <v>338388</v>
      </c>
    </row>
    <row r="32" spans="1:8" ht="15">
      <c r="A32" s="92">
        <v>4</v>
      </c>
      <c r="B32" s="93">
        <v>567394</v>
      </c>
      <c r="C32" s="93">
        <v>433409</v>
      </c>
      <c r="D32" s="93">
        <v>133985</v>
      </c>
      <c r="E32" s="93">
        <v>101218</v>
      </c>
      <c r="F32" s="93">
        <v>466176</v>
      </c>
      <c r="G32" s="93">
        <v>231292</v>
      </c>
      <c r="H32" s="93">
        <v>336102</v>
      </c>
    </row>
    <row r="33" spans="1:8" ht="15">
      <c r="A33" s="92">
        <v>5</v>
      </c>
      <c r="B33" s="93">
        <v>474233</v>
      </c>
      <c r="C33" s="93">
        <v>384500</v>
      </c>
      <c r="D33" s="93">
        <v>89733</v>
      </c>
      <c r="E33" s="93">
        <v>89100</v>
      </c>
      <c r="F33" s="93">
        <v>385133</v>
      </c>
      <c r="G33" s="93">
        <v>195422</v>
      </c>
      <c r="H33" s="93">
        <v>278811</v>
      </c>
    </row>
    <row r="34" spans="1:8" ht="15">
      <c r="A34" s="92">
        <v>6</v>
      </c>
      <c r="B34" s="93">
        <v>369339</v>
      </c>
      <c r="C34" s="93">
        <v>320292</v>
      </c>
      <c r="D34" s="93">
        <v>49047</v>
      </c>
      <c r="E34" s="93">
        <v>65914</v>
      </c>
      <c r="F34" s="93">
        <v>303425</v>
      </c>
      <c r="G34" s="93">
        <v>162485</v>
      </c>
      <c r="H34" s="93">
        <v>206855</v>
      </c>
    </row>
    <row r="35" spans="1:8" ht="15">
      <c r="A35" s="92">
        <v>7</v>
      </c>
      <c r="B35" s="93">
        <v>221542</v>
      </c>
      <c r="C35" s="93">
        <v>190497</v>
      </c>
      <c r="D35" s="93">
        <v>31045</v>
      </c>
      <c r="E35" s="93">
        <v>43750</v>
      </c>
      <c r="F35" s="93">
        <v>177792</v>
      </c>
      <c r="G35" s="93">
        <v>101169</v>
      </c>
      <c r="H35" s="93">
        <v>120373</v>
      </c>
    </row>
    <row r="36" spans="1:8" ht="15">
      <c r="A36" s="92">
        <v>8</v>
      </c>
      <c r="B36" s="93">
        <v>122548</v>
      </c>
      <c r="C36" s="93">
        <v>110964</v>
      </c>
      <c r="D36" s="93">
        <v>11583</v>
      </c>
      <c r="E36" s="93">
        <v>28234</v>
      </c>
      <c r="F36" s="93">
        <v>94314</v>
      </c>
      <c r="G36" s="93">
        <v>57078</v>
      </c>
      <c r="H36" s="93">
        <v>65470</v>
      </c>
    </row>
    <row r="37" spans="1:8" ht="15">
      <c r="A37" s="92">
        <v>9</v>
      </c>
      <c r="B37" s="93">
        <v>59621</v>
      </c>
      <c r="C37" s="93">
        <v>57276</v>
      </c>
      <c r="D37" s="93">
        <v>2345</v>
      </c>
      <c r="E37" s="93">
        <v>7537</v>
      </c>
      <c r="F37" s="93">
        <v>52084</v>
      </c>
      <c r="G37" s="93">
        <v>33468</v>
      </c>
      <c r="H37" s="93">
        <v>26153</v>
      </c>
    </row>
    <row r="38" spans="1:8" ht="15">
      <c r="A38" s="94" t="s">
        <v>112</v>
      </c>
      <c r="B38" s="93">
        <v>25183</v>
      </c>
      <c r="C38" s="93">
        <v>23047</v>
      </c>
      <c r="D38" s="93">
        <v>2136</v>
      </c>
      <c r="E38" s="93">
        <v>7558</v>
      </c>
      <c r="F38" s="93">
        <v>17625</v>
      </c>
      <c r="G38" s="93">
        <v>12565</v>
      </c>
      <c r="H38" s="93">
        <v>12619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1">
      <selection activeCell="F16" sqref="F16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5">
      <c r="B1" s="15" t="s">
        <v>202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10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30">
      <c r="B5" s="95" t="s">
        <v>164</v>
      </c>
      <c r="C5" s="96">
        <v>7749905</v>
      </c>
      <c r="D5" s="97">
        <f aca="true" t="shared" si="0" ref="D5:D10">E5+F5</f>
        <v>3943604</v>
      </c>
      <c r="E5" s="96">
        <v>3179124</v>
      </c>
      <c r="F5" s="96">
        <v>764480</v>
      </c>
      <c r="G5" s="96">
        <v>3806301</v>
      </c>
      <c r="H5" s="98">
        <f>+D5/C5*100</f>
        <v>50.88583666509461</v>
      </c>
      <c r="I5" s="99">
        <f>E5/C5*100</f>
        <v>41.021457682384494</v>
      </c>
      <c r="J5" s="99">
        <f>F5/D5*100</f>
        <v>19.385313535537545</v>
      </c>
    </row>
    <row r="6" spans="1:10" ht="15">
      <c r="A6" s="36">
        <v>1</v>
      </c>
      <c r="B6" s="100" t="s">
        <v>92</v>
      </c>
      <c r="C6" s="79">
        <v>2389478</v>
      </c>
      <c r="D6" s="78">
        <f t="shared" si="0"/>
        <v>910568</v>
      </c>
      <c r="E6" s="79">
        <v>648812</v>
      </c>
      <c r="F6" s="79">
        <v>261756</v>
      </c>
      <c r="G6" s="79">
        <v>1478910</v>
      </c>
      <c r="H6" s="101">
        <f>D6/C6*100</f>
        <v>38.10740253729057</v>
      </c>
      <c r="I6" s="102">
        <f>E6/C6*100</f>
        <v>27.152876067492564</v>
      </c>
      <c r="J6" s="102">
        <f aca="true" t="shared" si="1" ref="J6:J37">F6/D6*100</f>
        <v>28.746452763549783</v>
      </c>
    </row>
    <row r="7" spans="1:10" ht="15">
      <c r="A7" s="36">
        <v>2</v>
      </c>
      <c r="B7" s="100" t="s">
        <v>93</v>
      </c>
      <c r="C7" s="79">
        <v>1794865</v>
      </c>
      <c r="D7" s="78">
        <f t="shared" si="0"/>
        <v>1213759</v>
      </c>
      <c r="E7" s="79">
        <v>957989</v>
      </c>
      <c r="F7" s="79">
        <v>255770</v>
      </c>
      <c r="G7" s="79">
        <v>581106</v>
      </c>
      <c r="H7" s="101">
        <f>D7/C7*100</f>
        <v>67.6239717193215</v>
      </c>
      <c r="I7" s="102">
        <f>E7/C7*100</f>
        <v>53.37387491538361</v>
      </c>
      <c r="J7" s="102">
        <f t="shared" si="1"/>
        <v>21.072552294153944</v>
      </c>
    </row>
    <row r="8" spans="1:10" ht="15">
      <c r="A8" s="36">
        <v>3</v>
      </c>
      <c r="B8" s="100" t="s">
        <v>94</v>
      </c>
      <c r="C8" s="79">
        <v>2370556</v>
      </c>
      <c r="D8" s="78">
        <f t="shared" si="0"/>
        <v>1488126</v>
      </c>
      <c r="E8" s="79">
        <v>1285012</v>
      </c>
      <c r="F8" s="79">
        <v>203114</v>
      </c>
      <c r="G8" s="79">
        <v>882430</v>
      </c>
      <c r="H8" s="101">
        <f>D8/C8*100</f>
        <v>62.77539952652458</v>
      </c>
      <c r="I8" s="102">
        <f>E8/C8*100</f>
        <v>54.20719864875581</v>
      </c>
      <c r="J8" s="102">
        <f t="shared" si="1"/>
        <v>13.648978648313381</v>
      </c>
    </row>
    <row r="9" spans="1:10" ht="15">
      <c r="A9" s="36">
        <v>4</v>
      </c>
      <c r="B9" s="100" t="s">
        <v>95</v>
      </c>
      <c r="C9" s="79">
        <v>672579</v>
      </c>
      <c r="D9" s="78">
        <f t="shared" si="0"/>
        <v>267493</v>
      </c>
      <c r="E9" s="79">
        <v>228283</v>
      </c>
      <c r="F9" s="79">
        <v>39210</v>
      </c>
      <c r="G9" s="79">
        <v>405086</v>
      </c>
      <c r="H9" s="101">
        <f>D9/C9*100</f>
        <v>39.77123876897733</v>
      </c>
      <c r="I9" s="102">
        <f>E9/C9*100</f>
        <v>33.94144033637684</v>
      </c>
      <c r="J9" s="102">
        <f t="shared" si="1"/>
        <v>14.658327507635713</v>
      </c>
    </row>
    <row r="10" spans="1:10" ht="15">
      <c r="A10" s="36">
        <v>5</v>
      </c>
      <c r="B10" s="100" t="s">
        <v>103</v>
      </c>
      <c r="C10" s="79">
        <v>522427</v>
      </c>
      <c r="D10" s="78">
        <f t="shared" si="0"/>
        <v>63658</v>
      </c>
      <c r="E10" s="79">
        <v>59027</v>
      </c>
      <c r="F10" s="79">
        <v>4631</v>
      </c>
      <c r="G10" s="79">
        <v>458769</v>
      </c>
      <c r="H10" s="101">
        <f>D10/C10*100</f>
        <v>12.185051691432488</v>
      </c>
      <c r="I10" s="102">
        <f>E10/C10*100</f>
        <v>11.298612054889965</v>
      </c>
      <c r="J10" s="102">
        <f t="shared" si="1"/>
        <v>7.274812278111156</v>
      </c>
    </row>
    <row r="11" spans="1:10" ht="5.25" customHeight="1">
      <c r="A11" s="36">
        <v>1</v>
      </c>
      <c r="B11" s="103"/>
      <c r="C11" s="104"/>
      <c r="D11" s="104">
        <v>0</v>
      </c>
      <c r="E11" s="104"/>
      <c r="F11" s="104"/>
      <c r="G11" s="104"/>
      <c r="H11" s="105"/>
      <c r="I11" s="106"/>
      <c r="J11" s="106"/>
    </row>
    <row r="12" spans="1:10" s="5" customFormat="1" ht="15.75" customHeight="1">
      <c r="A12" s="60" t="s">
        <v>30</v>
      </c>
      <c r="B12" s="107" t="s">
        <v>165</v>
      </c>
      <c r="C12" s="108">
        <v>3649274</v>
      </c>
      <c r="D12" s="89">
        <f aca="true" t="shared" si="2" ref="D12:D17">E12+F12</f>
        <v>2188363</v>
      </c>
      <c r="E12" s="90">
        <v>1813058</v>
      </c>
      <c r="F12" s="90">
        <v>375305</v>
      </c>
      <c r="G12" s="90">
        <v>1460911</v>
      </c>
      <c r="H12" s="109">
        <f aca="true" t="shared" si="3" ref="H12:H17">D12/C12*100</f>
        <v>59.967078383261985</v>
      </c>
      <c r="I12" s="99">
        <f>E12/C12*100</f>
        <v>49.682704011811666</v>
      </c>
      <c r="J12" s="99">
        <f>F12/D12*100</f>
        <v>17.150034066560256</v>
      </c>
    </row>
    <row r="13" spans="1:10" ht="15">
      <c r="A13" s="36">
        <v>3</v>
      </c>
      <c r="B13" s="100" t="s">
        <v>92</v>
      </c>
      <c r="C13" s="79">
        <v>1181442</v>
      </c>
      <c r="D13" s="78">
        <f t="shared" si="2"/>
        <v>505065</v>
      </c>
      <c r="E13" s="79">
        <v>370610</v>
      </c>
      <c r="F13" s="79">
        <v>134455</v>
      </c>
      <c r="G13" s="79">
        <v>676377</v>
      </c>
      <c r="H13" s="101">
        <f t="shared" si="3"/>
        <v>42.74987684541433</v>
      </c>
      <c r="I13" s="102">
        <f>E13/C13*100</f>
        <v>31.369292779501663</v>
      </c>
      <c r="J13" s="102">
        <f t="shared" si="1"/>
        <v>26.62132596794472</v>
      </c>
    </row>
    <row r="14" spans="1:10" ht="15">
      <c r="A14" s="36">
        <v>4</v>
      </c>
      <c r="B14" s="100" t="s">
        <v>93</v>
      </c>
      <c r="C14" s="79">
        <v>860695</v>
      </c>
      <c r="D14" s="78">
        <f t="shared" si="2"/>
        <v>681288</v>
      </c>
      <c r="E14" s="79">
        <v>564672</v>
      </c>
      <c r="F14" s="79">
        <v>116616</v>
      </c>
      <c r="G14" s="79">
        <v>179407</v>
      </c>
      <c r="H14" s="101">
        <f t="shared" si="3"/>
        <v>79.15556614131603</v>
      </c>
      <c r="I14" s="102">
        <f>E14/C14*100</f>
        <v>65.60651566466635</v>
      </c>
      <c r="J14" s="102">
        <f t="shared" si="1"/>
        <v>17.116990171557404</v>
      </c>
    </row>
    <row r="15" spans="1:10" ht="15">
      <c r="A15" s="36">
        <v>5</v>
      </c>
      <c r="B15" s="100" t="s">
        <v>94</v>
      </c>
      <c r="C15" s="79">
        <v>1085536</v>
      </c>
      <c r="D15" s="78">
        <f t="shared" si="2"/>
        <v>808588</v>
      </c>
      <c r="E15" s="79">
        <v>710557</v>
      </c>
      <c r="F15" s="79">
        <v>98031</v>
      </c>
      <c r="G15" s="79">
        <v>276948</v>
      </c>
      <c r="H15" s="101">
        <f t="shared" si="3"/>
        <v>74.48744214839489</v>
      </c>
      <c r="I15" s="102">
        <f>E15/C15*100</f>
        <v>65.45678816732011</v>
      </c>
      <c r="J15" s="102">
        <f t="shared" si="1"/>
        <v>12.12372679287845</v>
      </c>
    </row>
    <row r="16" spans="1:10" ht="15">
      <c r="A16" s="36">
        <v>6</v>
      </c>
      <c r="B16" s="100" t="s">
        <v>95</v>
      </c>
      <c r="C16" s="79">
        <v>309144</v>
      </c>
      <c r="D16" s="78">
        <f t="shared" si="2"/>
        <v>151872</v>
      </c>
      <c r="E16" s="79">
        <v>129266</v>
      </c>
      <c r="F16" s="79">
        <v>22606</v>
      </c>
      <c r="G16" s="79">
        <v>157272</v>
      </c>
      <c r="H16" s="101">
        <f t="shared" si="3"/>
        <v>49.126620603990375</v>
      </c>
      <c r="I16" s="102">
        <f>E16/C16*100</f>
        <v>41.81417074243718</v>
      </c>
      <c r="J16" s="102">
        <f t="shared" si="1"/>
        <v>14.884903076274759</v>
      </c>
    </row>
    <row r="17" spans="1:10" ht="15">
      <c r="A17" s="36">
        <v>7</v>
      </c>
      <c r="B17" s="100" t="s">
        <v>103</v>
      </c>
      <c r="C17" s="79">
        <v>212457</v>
      </c>
      <c r="D17" s="78">
        <f t="shared" si="2"/>
        <v>41549</v>
      </c>
      <c r="E17" s="79">
        <v>37953</v>
      </c>
      <c r="F17" s="79">
        <v>3596</v>
      </c>
      <c r="G17" s="79">
        <v>170908</v>
      </c>
      <c r="H17" s="101">
        <f t="shared" si="3"/>
        <v>19.556427888937524</v>
      </c>
      <c r="I17" s="102">
        <f>E17/C17*100</f>
        <v>17.863850096725457</v>
      </c>
      <c r="J17" s="102">
        <f t="shared" si="1"/>
        <v>8.654841271751426</v>
      </c>
    </row>
    <row r="18" spans="1:10" ht="4.5" customHeight="1">
      <c r="A18" s="36">
        <v>2</v>
      </c>
      <c r="B18" s="103"/>
      <c r="C18" s="104"/>
      <c r="D18" s="104"/>
      <c r="E18" s="104"/>
      <c r="F18" s="104"/>
      <c r="G18" s="110"/>
      <c r="H18" s="105"/>
      <c r="I18" s="106"/>
      <c r="J18" s="106"/>
    </row>
    <row r="19" spans="1:10" s="5" customFormat="1" ht="15">
      <c r="A19" s="60" t="s">
        <v>31</v>
      </c>
      <c r="B19" s="107" t="s">
        <v>166</v>
      </c>
      <c r="C19" s="90">
        <v>4100631</v>
      </c>
      <c r="D19" s="89">
        <f aca="true" t="shared" si="4" ref="D19:D24">E19+F19</f>
        <v>1755241</v>
      </c>
      <c r="E19" s="108">
        <v>1366066</v>
      </c>
      <c r="F19" s="108">
        <v>389175</v>
      </c>
      <c r="G19" s="108">
        <v>2345390</v>
      </c>
      <c r="H19" s="109">
        <f aca="true" t="shared" si="5" ref="H19:H24">D19/C19*100</f>
        <v>42.804168431638935</v>
      </c>
      <c r="I19" s="99">
        <f aca="true" t="shared" si="6" ref="I19:I24">E19/C19*100</f>
        <v>33.31355588932532</v>
      </c>
      <c r="J19" s="99">
        <f t="shared" si="1"/>
        <v>22.17216895001883</v>
      </c>
    </row>
    <row r="20" spans="1:10" ht="15.75" customHeight="1">
      <c r="A20" s="36">
        <v>2</v>
      </c>
      <c r="B20" s="100" t="s">
        <v>92</v>
      </c>
      <c r="C20" s="79">
        <v>1208035</v>
      </c>
      <c r="D20" s="78">
        <f t="shared" si="4"/>
        <v>405502</v>
      </c>
      <c r="E20" s="79">
        <v>278202</v>
      </c>
      <c r="F20" s="79">
        <v>127300</v>
      </c>
      <c r="G20" s="79">
        <v>802533</v>
      </c>
      <c r="H20" s="101">
        <f t="shared" si="5"/>
        <v>33.56707380166966</v>
      </c>
      <c r="I20" s="102">
        <f t="shared" si="6"/>
        <v>23.029299647775105</v>
      </c>
      <c r="J20" s="102">
        <f t="shared" si="1"/>
        <v>31.39318671671163</v>
      </c>
    </row>
    <row r="21" spans="1:10" ht="15.75" customHeight="1">
      <c r="A21" s="36">
        <v>3</v>
      </c>
      <c r="B21" s="100" t="s">
        <v>93</v>
      </c>
      <c r="C21" s="79">
        <v>934171</v>
      </c>
      <c r="D21" s="78">
        <f t="shared" si="4"/>
        <v>532471</v>
      </c>
      <c r="E21" s="79">
        <v>393317</v>
      </c>
      <c r="F21" s="79">
        <v>139154</v>
      </c>
      <c r="G21" s="79">
        <v>401700</v>
      </c>
      <c r="H21" s="101">
        <f t="shared" si="5"/>
        <v>56.99930740731622</v>
      </c>
      <c r="I21" s="102">
        <f t="shared" si="6"/>
        <v>42.10331941368336</v>
      </c>
      <c r="J21" s="102">
        <f t="shared" si="1"/>
        <v>26.13362981270341</v>
      </c>
    </row>
    <row r="22" spans="1:10" ht="15">
      <c r="A22" s="36">
        <v>4</v>
      </c>
      <c r="B22" s="100" t="s">
        <v>94</v>
      </c>
      <c r="C22" s="79">
        <v>1285020</v>
      </c>
      <c r="D22" s="78">
        <f t="shared" si="4"/>
        <v>679539</v>
      </c>
      <c r="E22" s="79">
        <v>574456</v>
      </c>
      <c r="F22" s="79">
        <v>105083</v>
      </c>
      <c r="G22" s="79">
        <v>605482</v>
      </c>
      <c r="H22" s="101">
        <f t="shared" si="5"/>
        <v>52.8815893916048</v>
      </c>
      <c r="I22" s="102">
        <f t="shared" si="6"/>
        <v>44.704051298812466</v>
      </c>
      <c r="J22" s="102">
        <f t="shared" si="1"/>
        <v>15.463865944412314</v>
      </c>
    </row>
    <row r="23" spans="1:10" ht="15">
      <c r="A23" s="36">
        <v>5</v>
      </c>
      <c r="B23" s="100" t="s">
        <v>95</v>
      </c>
      <c r="C23" s="79">
        <v>363435</v>
      </c>
      <c r="D23" s="78">
        <f t="shared" si="4"/>
        <v>115620</v>
      </c>
      <c r="E23" s="79">
        <v>99017</v>
      </c>
      <c r="F23" s="79">
        <v>16603</v>
      </c>
      <c r="G23" s="79">
        <v>247814</v>
      </c>
      <c r="H23" s="101">
        <f t="shared" si="5"/>
        <v>31.813116513269225</v>
      </c>
      <c r="I23" s="102">
        <f t="shared" si="6"/>
        <v>27.24476178683946</v>
      </c>
      <c r="J23" s="102">
        <f t="shared" si="1"/>
        <v>14.359972323127487</v>
      </c>
    </row>
    <row r="24" spans="1:10" ht="15">
      <c r="A24" s="36">
        <v>6</v>
      </c>
      <c r="B24" s="100" t="s">
        <v>103</v>
      </c>
      <c r="C24" s="79">
        <v>309970</v>
      </c>
      <c r="D24" s="78">
        <f t="shared" si="4"/>
        <v>22109</v>
      </c>
      <c r="E24" s="79">
        <v>21074</v>
      </c>
      <c r="F24" s="79">
        <v>1035</v>
      </c>
      <c r="G24" s="79">
        <v>287861</v>
      </c>
      <c r="H24" s="101">
        <f t="shared" si="5"/>
        <v>7.132625737974643</v>
      </c>
      <c r="I24" s="102">
        <f t="shared" si="6"/>
        <v>6.798722457011968</v>
      </c>
      <c r="J24" s="102">
        <f t="shared" si="1"/>
        <v>4.6813514858202545</v>
      </c>
    </row>
    <row r="25" spans="2:10" ht="6" customHeight="1">
      <c r="B25" s="103"/>
      <c r="C25" s="104"/>
      <c r="D25" s="104"/>
      <c r="E25" s="104"/>
      <c r="F25" s="104"/>
      <c r="G25" s="104"/>
      <c r="H25" s="105"/>
      <c r="I25" s="106"/>
      <c r="J25" s="106"/>
    </row>
    <row r="26" spans="1:10" s="5" customFormat="1" ht="15">
      <c r="A26" s="60" t="s">
        <v>32</v>
      </c>
      <c r="B26" s="107" t="s">
        <v>167</v>
      </c>
      <c r="C26" s="90">
        <v>1601681</v>
      </c>
      <c r="D26" s="89">
        <f aca="true" t="shared" si="7" ref="D26:D31">E26+F26</f>
        <v>964961</v>
      </c>
      <c r="E26" s="111">
        <v>789819</v>
      </c>
      <c r="F26" s="111">
        <v>175142</v>
      </c>
      <c r="G26" s="111">
        <v>636721</v>
      </c>
      <c r="H26" s="109">
        <f aca="true" t="shared" si="8" ref="H26:H31">D26/C26*100</f>
        <v>60.24676574174258</v>
      </c>
      <c r="I26" s="99">
        <f>E26/C26*100</f>
        <v>49.311879206908245</v>
      </c>
      <c r="J26" s="99">
        <f t="shared" si="1"/>
        <v>18.150163581740607</v>
      </c>
    </row>
    <row r="27" spans="1:10" ht="15">
      <c r="A27" s="36">
        <v>1</v>
      </c>
      <c r="B27" s="100" t="s">
        <v>92</v>
      </c>
      <c r="C27" s="79">
        <v>482367</v>
      </c>
      <c r="D27" s="78">
        <f t="shared" si="7"/>
        <v>185845</v>
      </c>
      <c r="E27" s="79">
        <v>133916</v>
      </c>
      <c r="F27" s="79">
        <v>51929</v>
      </c>
      <c r="G27" s="79">
        <v>296521</v>
      </c>
      <c r="H27" s="101">
        <f t="shared" si="8"/>
        <v>38.5277185213748</v>
      </c>
      <c r="I27" s="102">
        <f aca="true" t="shared" si="9" ref="I27:I37">E27/C27*100</f>
        <v>27.762264002305297</v>
      </c>
      <c r="J27" s="102">
        <f t="shared" si="1"/>
        <v>27.94210228954236</v>
      </c>
    </row>
    <row r="28" spans="1:10" ht="15">
      <c r="A28" s="36">
        <v>2</v>
      </c>
      <c r="B28" s="100" t="s">
        <v>93</v>
      </c>
      <c r="C28" s="79">
        <v>463068</v>
      </c>
      <c r="D28" s="78">
        <f t="shared" si="7"/>
        <v>339615</v>
      </c>
      <c r="E28" s="79">
        <v>276024</v>
      </c>
      <c r="F28" s="79">
        <v>63591</v>
      </c>
      <c r="G28" s="79">
        <v>123453</v>
      </c>
      <c r="H28" s="101">
        <f t="shared" si="8"/>
        <v>73.34020057529348</v>
      </c>
      <c r="I28" s="102">
        <f t="shared" si="9"/>
        <v>59.60766021405064</v>
      </c>
      <c r="J28" s="102">
        <f t="shared" si="1"/>
        <v>18.724437966520913</v>
      </c>
    </row>
    <row r="29" spans="1:10" ht="15">
      <c r="A29" s="36">
        <v>3</v>
      </c>
      <c r="B29" s="100" t="s">
        <v>94</v>
      </c>
      <c r="C29" s="79">
        <v>507701</v>
      </c>
      <c r="D29" s="78">
        <f t="shared" si="7"/>
        <v>385999</v>
      </c>
      <c r="E29" s="79">
        <v>330029</v>
      </c>
      <c r="F29" s="79">
        <v>55970</v>
      </c>
      <c r="G29" s="79">
        <v>121702</v>
      </c>
      <c r="H29" s="101">
        <f t="shared" si="8"/>
        <v>76.02880435531937</v>
      </c>
      <c r="I29" s="102">
        <f t="shared" si="9"/>
        <v>65.004599163681</v>
      </c>
      <c r="J29" s="102">
        <f t="shared" si="1"/>
        <v>14.500037564864158</v>
      </c>
    </row>
    <row r="30" spans="1:10" ht="15">
      <c r="A30" s="36">
        <v>4</v>
      </c>
      <c r="B30" s="100" t="s">
        <v>95</v>
      </c>
      <c r="C30" s="79">
        <v>85820</v>
      </c>
      <c r="D30" s="78">
        <f t="shared" si="7"/>
        <v>42655</v>
      </c>
      <c r="E30" s="79">
        <v>39003</v>
      </c>
      <c r="F30" s="79">
        <v>3652</v>
      </c>
      <c r="G30" s="79">
        <v>43165</v>
      </c>
      <c r="H30" s="101">
        <f t="shared" si="8"/>
        <v>49.70286646469354</v>
      </c>
      <c r="I30" s="102">
        <f t="shared" si="9"/>
        <v>45.447448147285016</v>
      </c>
      <c r="J30" s="102">
        <f t="shared" si="1"/>
        <v>8.56171609424452</v>
      </c>
    </row>
    <row r="31" spans="1:10" ht="15">
      <c r="A31" s="36">
        <v>5</v>
      </c>
      <c r="B31" s="100" t="s">
        <v>103</v>
      </c>
      <c r="C31" s="79">
        <v>62726</v>
      </c>
      <c r="D31" s="78">
        <f t="shared" si="7"/>
        <v>10846</v>
      </c>
      <c r="E31" s="79">
        <v>10846</v>
      </c>
      <c r="F31" s="79">
        <v>0</v>
      </c>
      <c r="G31" s="79">
        <v>51879</v>
      </c>
      <c r="H31" s="101">
        <f t="shared" si="8"/>
        <v>17.291075471096516</v>
      </c>
      <c r="I31" s="102">
        <f t="shared" si="9"/>
        <v>17.291075471096516</v>
      </c>
      <c r="J31" s="102">
        <f t="shared" si="1"/>
        <v>0</v>
      </c>
    </row>
    <row r="32" spans="2:10" ht="3" customHeight="1">
      <c r="B32" s="103"/>
      <c r="C32" s="104"/>
      <c r="D32" s="104"/>
      <c r="E32" s="104"/>
      <c r="F32" s="104"/>
      <c r="G32" s="104"/>
      <c r="H32" s="105">
        <v>0</v>
      </c>
      <c r="I32" s="106">
        <v>0</v>
      </c>
      <c r="J32" s="106">
        <v>0</v>
      </c>
    </row>
    <row r="33" spans="1:10" s="5" customFormat="1" ht="15.75" customHeight="1">
      <c r="A33" s="60" t="s">
        <v>33</v>
      </c>
      <c r="B33" s="107" t="s">
        <v>168</v>
      </c>
      <c r="C33" s="90">
        <v>6148224</v>
      </c>
      <c r="D33" s="89">
        <f aca="true" t="shared" si="10" ref="D33:D38">E33+F33</f>
        <v>2978643</v>
      </c>
      <c r="E33" s="90">
        <v>2389305</v>
      </c>
      <c r="F33" s="90">
        <v>589338</v>
      </c>
      <c r="G33" s="90">
        <v>3169581</v>
      </c>
      <c r="H33" s="109">
        <f aca="true" t="shared" si="11" ref="H33:H38">D33/C33*100</f>
        <v>48.4472101211667</v>
      </c>
      <c r="I33" s="99">
        <f t="shared" si="9"/>
        <v>38.86171030853788</v>
      </c>
      <c r="J33" s="99">
        <f t="shared" si="1"/>
        <v>19.78545263732512</v>
      </c>
    </row>
    <row r="34" spans="1:10" ht="15">
      <c r="A34" s="36">
        <v>1</v>
      </c>
      <c r="B34" s="100" t="s">
        <v>92</v>
      </c>
      <c r="C34" s="79">
        <v>1907111</v>
      </c>
      <c r="D34" s="78">
        <f t="shared" si="10"/>
        <v>724723</v>
      </c>
      <c r="E34" s="79">
        <v>514896</v>
      </c>
      <c r="F34" s="79">
        <v>209827</v>
      </c>
      <c r="G34" s="79">
        <v>1182388</v>
      </c>
      <c r="H34" s="101">
        <f t="shared" si="11"/>
        <v>38.00109170362921</v>
      </c>
      <c r="I34" s="102">
        <f t="shared" si="9"/>
        <v>26.998743125072426</v>
      </c>
      <c r="J34" s="102">
        <f t="shared" si="1"/>
        <v>28.95271710708781</v>
      </c>
    </row>
    <row r="35" spans="1:10" ht="15">
      <c r="A35" s="36">
        <v>2</v>
      </c>
      <c r="B35" s="100" t="s">
        <v>93</v>
      </c>
      <c r="C35" s="79">
        <v>1331798</v>
      </c>
      <c r="D35" s="78">
        <f t="shared" si="10"/>
        <v>874145</v>
      </c>
      <c r="E35" s="79">
        <v>681966</v>
      </c>
      <c r="F35" s="79">
        <v>192179</v>
      </c>
      <c r="G35" s="79">
        <v>457653</v>
      </c>
      <c r="H35" s="101">
        <f t="shared" si="11"/>
        <v>65.63645537836818</v>
      </c>
      <c r="I35" s="102">
        <f t="shared" si="9"/>
        <v>51.2064141859351</v>
      </c>
      <c r="J35" s="102">
        <f t="shared" si="1"/>
        <v>21.984796572650993</v>
      </c>
    </row>
    <row r="36" spans="1:10" ht="15">
      <c r="A36" s="36">
        <v>3</v>
      </c>
      <c r="B36" s="100" t="s">
        <v>94</v>
      </c>
      <c r="C36" s="79">
        <v>1862856</v>
      </c>
      <c r="D36" s="78">
        <f t="shared" si="10"/>
        <v>1102127</v>
      </c>
      <c r="E36" s="79">
        <v>954983</v>
      </c>
      <c r="F36" s="79">
        <v>147144</v>
      </c>
      <c r="G36" s="79">
        <v>760728</v>
      </c>
      <c r="H36" s="101">
        <f t="shared" si="11"/>
        <v>59.16329549895429</v>
      </c>
      <c r="I36" s="102">
        <f t="shared" si="9"/>
        <v>51.264456297212455</v>
      </c>
      <c r="J36" s="102">
        <f t="shared" si="1"/>
        <v>13.350911464831187</v>
      </c>
    </row>
    <row r="37" spans="1:10" ht="15">
      <c r="A37" s="36">
        <v>4</v>
      </c>
      <c r="B37" s="100" t="s">
        <v>95</v>
      </c>
      <c r="C37" s="79">
        <v>586759</v>
      </c>
      <c r="D37" s="78">
        <f t="shared" si="10"/>
        <v>224837</v>
      </c>
      <c r="E37" s="79">
        <v>189280</v>
      </c>
      <c r="F37" s="79">
        <v>35557</v>
      </c>
      <c r="G37" s="79">
        <v>361921</v>
      </c>
      <c r="H37" s="101">
        <f t="shared" si="11"/>
        <v>38.31845783362505</v>
      </c>
      <c r="I37" s="102">
        <f t="shared" si="9"/>
        <v>32.258559306291</v>
      </c>
      <c r="J37" s="102">
        <f t="shared" si="1"/>
        <v>15.814567886958109</v>
      </c>
    </row>
    <row r="38" spans="1:10" ht="15">
      <c r="A38" s="36">
        <v>5</v>
      </c>
      <c r="B38" s="100" t="s">
        <v>103</v>
      </c>
      <c r="C38" s="79">
        <v>459701</v>
      </c>
      <c r="D38" s="78">
        <f t="shared" si="10"/>
        <v>52812</v>
      </c>
      <c r="E38" s="79">
        <v>48181</v>
      </c>
      <c r="F38" s="79">
        <v>4631</v>
      </c>
      <c r="G38" s="79">
        <v>406890</v>
      </c>
      <c r="H38" s="101">
        <f t="shared" si="11"/>
        <v>11.488336984257158</v>
      </c>
      <c r="I38" s="102">
        <f>E38/C38*100</f>
        <v>10.480943047763654</v>
      </c>
      <c r="J38" s="102">
        <f>F38/D38*100</f>
        <v>8.768840415057184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.75">
      <c r="A2" s="61" t="s">
        <v>205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184" t="s">
        <v>199</v>
      </c>
      <c r="B3" s="184" t="s">
        <v>9</v>
      </c>
      <c r="C3" s="183" t="s">
        <v>10</v>
      </c>
      <c r="D3" s="183"/>
      <c r="E3" s="183"/>
      <c r="F3" s="183"/>
      <c r="G3" s="184" t="s">
        <v>180</v>
      </c>
      <c r="H3" s="184" t="s">
        <v>181</v>
      </c>
      <c r="I3" s="184" t="s">
        <v>182</v>
      </c>
    </row>
    <row r="4" spans="1:9" ht="15">
      <c r="A4" s="184"/>
      <c r="B4" s="184"/>
      <c r="C4" s="184" t="s">
        <v>11</v>
      </c>
      <c r="D4" s="184" t="s">
        <v>12</v>
      </c>
      <c r="E4" s="184" t="s">
        <v>13</v>
      </c>
      <c r="F4" s="184" t="s">
        <v>14</v>
      </c>
      <c r="G4" s="184"/>
      <c r="H4" s="184"/>
      <c r="I4" s="184"/>
    </row>
    <row r="5" spans="1:9" ht="1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30">
      <c r="A6" s="114" t="s">
        <v>19</v>
      </c>
      <c r="B6" s="96">
        <v>7749190</v>
      </c>
      <c r="C6" s="97">
        <f aca="true" t="shared" si="0" ref="C6:C11">D6+E6</f>
        <v>3943269</v>
      </c>
      <c r="D6" s="115">
        <v>3178789</v>
      </c>
      <c r="E6" s="115">
        <v>764480</v>
      </c>
      <c r="F6" s="115">
        <v>3805921</v>
      </c>
      <c r="G6" s="98">
        <f aca="true" t="shared" si="1" ref="G6:G11">C6/B6*100</f>
        <v>50.88620875214055</v>
      </c>
      <c r="H6" s="98">
        <f>+D6/B6*100</f>
        <v>41.02091960579106</v>
      </c>
      <c r="I6" s="99">
        <f>+E6/C6*100</f>
        <v>19.38696041279456</v>
      </c>
    </row>
    <row r="7" spans="1:9" ht="15">
      <c r="A7" s="116" t="s">
        <v>61</v>
      </c>
      <c r="B7" s="117">
        <v>3487667</v>
      </c>
      <c r="C7" s="78">
        <f>D7+E7</f>
        <v>1739213</v>
      </c>
      <c r="D7" s="78">
        <v>1440187</v>
      </c>
      <c r="E7" s="78">
        <v>299026</v>
      </c>
      <c r="F7" s="78">
        <v>1748454</v>
      </c>
      <c r="G7" s="101">
        <f t="shared" si="1"/>
        <v>49.86751888870125</v>
      </c>
      <c r="H7" s="101">
        <f aca="true" t="shared" si="2" ref="H7:I11">+D7/B7*100</f>
        <v>41.29370722606258</v>
      </c>
      <c r="I7" s="118">
        <f t="shared" si="2"/>
        <v>17.193178753838662</v>
      </c>
    </row>
    <row r="8" spans="1:9" ht="15">
      <c r="A8" s="116" t="s">
        <v>56</v>
      </c>
      <c r="B8" s="117">
        <v>2478208</v>
      </c>
      <c r="C8" s="78">
        <f t="shared" si="0"/>
        <v>1241647</v>
      </c>
      <c r="D8" s="78">
        <v>1007993</v>
      </c>
      <c r="E8" s="78">
        <v>233654</v>
      </c>
      <c r="F8" s="78">
        <v>1236561</v>
      </c>
      <c r="G8" s="101">
        <f t="shared" si="1"/>
        <v>50.10261446981045</v>
      </c>
      <c r="H8" s="101">
        <f t="shared" si="2"/>
        <v>40.674269472134704</v>
      </c>
      <c r="I8" s="118">
        <f t="shared" si="2"/>
        <v>18.818069870099958</v>
      </c>
    </row>
    <row r="9" spans="1:9" ht="15">
      <c r="A9" s="116" t="s">
        <v>101</v>
      </c>
      <c r="B9" s="117">
        <v>742674</v>
      </c>
      <c r="C9" s="78">
        <f t="shared" si="0"/>
        <v>288559</v>
      </c>
      <c r="D9" s="78">
        <v>215764</v>
      </c>
      <c r="E9" s="78">
        <v>72795</v>
      </c>
      <c r="F9" s="78">
        <v>454114</v>
      </c>
      <c r="G9" s="101">
        <f t="shared" si="1"/>
        <v>38.85405978935576</v>
      </c>
      <c r="H9" s="101">
        <f t="shared" si="2"/>
        <v>29.052316359533254</v>
      </c>
      <c r="I9" s="118">
        <f t="shared" si="2"/>
        <v>25.227076611715454</v>
      </c>
    </row>
    <row r="10" spans="1:9" ht="15">
      <c r="A10" s="116" t="s">
        <v>57</v>
      </c>
      <c r="B10" s="117">
        <v>713780</v>
      </c>
      <c r="C10" s="78">
        <f t="shared" si="0"/>
        <v>404232</v>
      </c>
      <c r="D10" s="78">
        <v>294713</v>
      </c>
      <c r="E10" s="78">
        <v>109519</v>
      </c>
      <c r="F10" s="78">
        <v>309548</v>
      </c>
      <c r="G10" s="101">
        <f t="shared" si="1"/>
        <v>56.63257586371151</v>
      </c>
      <c r="H10" s="101">
        <f t="shared" si="2"/>
        <v>41.28905264927569</v>
      </c>
      <c r="I10" s="118">
        <f t="shared" si="2"/>
        <v>27.093104949632885</v>
      </c>
    </row>
    <row r="11" spans="1:9" ht="15">
      <c r="A11" s="116" t="s">
        <v>102</v>
      </c>
      <c r="B11" s="117">
        <v>326862</v>
      </c>
      <c r="C11" s="78">
        <f t="shared" si="0"/>
        <v>269617</v>
      </c>
      <c r="D11" s="78">
        <v>220132</v>
      </c>
      <c r="E11" s="78">
        <v>49485</v>
      </c>
      <c r="F11" s="78">
        <v>57245</v>
      </c>
      <c r="G11" s="101">
        <f t="shared" si="1"/>
        <v>82.48649277064939</v>
      </c>
      <c r="H11" s="101">
        <f t="shared" si="2"/>
        <v>67.34707613610637</v>
      </c>
      <c r="I11" s="118">
        <f t="shared" si="2"/>
        <v>18.353813001405697</v>
      </c>
    </row>
    <row r="12" spans="2:4" ht="15">
      <c r="B12" s="53"/>
      <c r="C12" s="53"/>
      <c r="D12" s="53"/>
    </row>
    <row r="13" spans="2:4" ht="15">
      <c r="B13" s="53"/>
      <c r="C13" s="53"/>
      <c r="D13" s="53"/>
    </row>
    <row r="14" spans="2:4" ht="15">
      <c r="B14" s="53"/>
      <c r="C14" s="53"/>
      <c r="D14" s="53"/>
    </row>
    <row r="16" ht="15">
      <c r="D16" s="53"/>
    </row>
    <row r="17" ht="15">
      <c r="J17" s="53"/>
    </row>
    <row r="18" ht="15">
      <c r="J18" s="53"/>
    </row>
    <row r="19" ht="15">
      <c r="J19" s="53"/>
    </row>
    <row r="20" ht="15">
      <c r="J20" s="53"/>
    </row>
    <row r="21" ht="15">
      <c r="J21" s="53"/>
    </row>
    <row r="22" ht="15">
      <c r="J22" s="53"/>
    </row>
    <row r="24" ht="1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61" t="s">
        <v>206</v>
      </c>
      <c r="B1" s="61"/>
      <c r="C1" s="61"/>
      <c r="D1" s="61"/>
      <c r="E1" s="61"/>
      <c r="F1" s="61"/>
      <c r="G1" s="61"/>
      <c r="H1" s="61"/>
      <c r="I1" s="61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30">
      <c r="A5" s="114" t="s">
        <v>19</v>
      </c>
      <c r="B5" s="96">
        <v>7749905</v>
      </c>
      <c r="C5" s="97">
        <f aca="true" t="shared" si="0" ref="C5:C10">D5+E5</f>
        <v>3943604</v>
      </c>
      <c r="D5" s="115">
        <v>3179124</v>
      </c>
      <c r="E5" s="115">
        <v>764480</v>
      </c>
      <c r="F5" s="115">
        <v>3806301</v>
      </c>
      <c r="G5" s="98">
        <f aca="true" t="shared" si="1" ref="G5:G10">C5/B5*100</f>
        <v>50.88583666509461</v>
      </c>
      <c r="H5" s="98">
        <f>+D5/B5*100</f>
        <v>41.021457682384494</v>
      </c>
      <c r="I5" s="99">
        <f>+E5/C5*100</f>
        <v>19.385313535537545</v>
      </c>
    </row>
    <row r="6" spans="1:9" ht="15">
      <c r="A6" s="116" t="s">
        <v>114</v>
      </c>
      <c r="B6" s="117">
        <v>2835914</v>
      </c>
      <c r="C6" s="78">
        <f>D6+E6</f>
        <v>1584593</v>
      </c>
      <c r="D6" s="78">
        <v>1356661</v>
      </c>
      <c r="E6" s="78">
        <v>227932</v>
      </c>
      <c r="F6" s="78">
        <v>1251321</v>
      </c>
      <c r="G6" s="101">
        <f t="shared" si="1"/>
        <v>55.87591866325988</v>
      </c>
      <c r="H6" s="101">
        <f aca="true" t="shared" si="2" ref="H6:I10">+D6/B6*100</f>
        <v>47.838580436501246</v>
      </c>
      <c r="I6" s="118">
        <f t="shared" si="2"/>
        <v>14.38426144757676</v>
      </c>
    </row>
    <row r="7" spans="1:9" ht="15">
      <c r="A7" s="116" t="s">
        <v>62</v>
      </c>
      <c r="B7" s="117">
        <v>1202853</v>
      </c>
      <c r="C7" s="78">
        <f t="shared" si="0"/>
        <v>778143</v>
      </c>
      <c r="D7" s="78">
        <v>645577</v>
      </c>
      <c r="E7" s="78">
        <v>132566</v>
      </c>
      <c r="F7" s="78">
        <v>424711</v>
      </c>
      <c r="G7" s="101">
        <f t="shared" si="1"/>
        <v>64.69144608692832</v>
      </c>
      <c r="H7" s="101">
        <f t="shared" si="2"/>
        <v>53.67048176294193</v>
      </c>
      <c r="I7" s="118">
        <f t="shared" si="2"/>
        <v>17.036200287093763</v>
      </c>
    </row>
    <row r="8" spans="1:9" ht="15">
      <c r="A8" s="116" t="s">
        <v>115</v>
      </c>
      <c r="B8" s="117">
        <v>238654</v>
      </c>
      <c r="C8" s="78">
        <f t="shared" si="0"/>
        <v>137992</v>
      </c>
      <c r="D8" s="78">
        <v>116146</v>
      </c>
      <c r="E8" s="78">
        <v>21846</v>
      </c>
      <c r="F8" s="78">
        <v>100662</v>
      </c>
      <c r="G8" s="101">
        <f t="shared" si="1"/>
        <v>57.82094580438627</v>
      </c>
      <c r="H8" s="101">
        <f t="shared" si="2"/>
        <v>48.667108030873145</v>
      </c>
      <c r="I8" s="118">
        <f t="shared" si="2"/>
        <v>15.831352542176358</v>
      </c>
    </row>
    <row r="9" spans="1:9" ht="15">
      <c r="A9" s="116" t="s">
        <v>116</v>
      </c>
      <c r="B9" s="117">
        <v>2933224</v>
      </c>
      <c r="C9" s="78">
        <f t="shared" si="0"/>
        <v>1295642</v>
      </c>
      <c r="D9" s="78">
        <v>934557</v>
      </c>
      <c r="E9" s="78">
        <v>361085</v>
      </c>
      <c r="F9" s="78">
        <v>1637582</v>
      </c>
      <c r="G9" s="101">
        <f t="shared" si="1"/>
        <v>44.171260019691644</v>
      </c>
      <c r="H9" s="101">
        <f t="shared" si="2"/>
        <v>31.861085276814865</v>
      </c>
      <c r="I9" s="118">
        <f t="shared" si="2"/>
        <v>27.869195348715152</v>
      </c>
    </row>
    <row r="10" spans="1:9" ht="15">
      <c r="A10" s="116" t="s">
        <v>117</v>
      </c>
      <c r="B10" s="117">
        <v>539259</v>
      </c>
      <c r="C10" s="78">
        <f t="shared" si="0"/>
        <v>147235</v>
      </c>
      <c r="D10" s="78">
        <v>126184</v>
      </c>
      <c r="E10" s="78">
        <v>21051</v>
      </c>
      <c r="F10" s="78">
        <v>392024</v>
      </c>
      <c r="G10" s="101">
        <f t="shared" si="1"/>
        <v>27.303206807860413</v>
      </c>
      <c r="H10" s="101">
        <f t="shared" si="2"/>
        <v>23.39951674427316</v>
      </c>
      <c r="I10" s="118">
        <f t="shared" si="2"/>
        <v>14.29755153326315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F30" sqref="F30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1" t="s">
        <v>207</v>
      </c>
      <c r="G1" s="37"/>
      <c r="H1" s="37"/>
    </row>
    <row r="2" spans="1:10" ht="15" customHeight="1">
      <c r="A2" s="189"/>
      <c r="B2" s="187" t="s">
        <v>9</v>
      </c>
      <c r="C2" s="170" t="s">
        <v>53</v>
      </c>
      <c r="D2" s="170"/>
      <c r="E2" s="170" t="s">
        <v>198</v>
      </c>
      <c r="F2" s="186"/>
      <c r="G2" s="121" t="s">
        <v>170</v>
      </c>
      <c r="H2" s="121" t="s">
        <v>169</v>
      </c>
      <c r="I2" s="10"/>
      <c r="J2" s="10"/>
    </row>
    <row r="3" spans="1:10" ht="15" customHeight="1">
      <c r="A3" s="189"/>
      <c r="B3" s="187"/>
      <c r="C3" s="187" t="s">
        <v>34</v>
      </c>
      <c r="D3" s="187" t="s">
        <v>35</v>
      </c>
      <c r="E3" s="187" t="s">
        <v>37</v>
      </c>
      <c r="F3" s="185" t="s">
        <v>36</v>
      </c>
      <c r="G3" s="122" t="s">
        <v>172</v>
      </c>
      <c r="H3" s="122" t="s">
        <v>65</v>
      </c>
      <c r="I3" s="10"/>
      <c r="J3" s="10"/>
    </row>
    <row r="4" spans="1:10" ht="15">
      <c r="A4" s="189"/>
      <c r="B4" s="187"/>
      <c r="C4" s="187"/>
      <c r="D4" s="187"/>
      <c r="E4" s="187"/>
      <c r="F4" s="185"/>
      <c r="G4" s="123" t="s">
        <v>64</v>
      </c>
      <c r="H4" s="123" t="s">
        <v>64</v>
      </c>
      <c r="I4" s="10"/>
      <c r="J4" s="10"/>
    </row>
    <row r="5" spans="1:8" s="5" customFormat="1" ht="15">
      <c r="A5" s="107" t="s">
        <v>58</v>
      </c>
      <c r="B5" s="108">
        <v>3179124</v>
      </c>
      <c r="C5" s="108">
        <v>1813058</v>
      </c>
      <c r="D5" s="108">
        <v>1366066</v>
      </c>
      <c r="E5" s="90">
        <v>789819</v>
      </c>
      <c r="F5" s="90">
        <v>2389305</v>
      </c>
      <c r="G5" s="113">
        <v>1002516</v>
      </c>
      <c r="H5" s="113">
        <v>2176608</v>
      </c>
    </row>
    <row r="6" spans="1:8" ht="15" customHeight="1">
      <c r="A6" s="119" t="s">
        <v>75</v>
      </c>
      <c r="B6" s="79">
        <v>228053</v>
      </c>
      <c r="C6" s="79">
        <v>121581</v>
      </c>
      <c r="D6" s="79">
        <v>106473</v>
      </c>
      <c r="E6" s="79">
        <v>38492</v>
      </c>
      <c r="F6" s="79">
        <v>189562</v>
      </c>
      <c r="G6" s="79">
        <v>75403</v>
      </c>
      <c r="H6" s="79">
        <v>152651</v>
      </c>
    </row>
    <row r="7" spans="1:8" ht="15" customHeight="1">
      <c r="A7" s="120" t="s">
        <v>39</v>
      </c>
      <c r="B7" s="79">
        <v>420759</v>
      </c>
      <c r="C7" s="79">
        <v>249029</v>
      </c>
      <c r="D7" s="79">
        <v>171730</v>
      </c>
      <c r="E7" s="79">
        <v>95425</v>
      </c>
      <c r="F7" s="79">
        <v>325334</v>
      </c>
      <c r="G7" s="79">
        <v>97842</v>
      </c>
      <c r="H7" s="79">
        <v>322917</v>
      </c>
    </row>
    <row r="8" spans="1:8" ht="15" customHeight="1">
      <c r="A8" s="120" t="s">
        <v>40</v>
      </c>
      <c r="B8" s="79">
        <v>488412</v>
      </c>
      <c r="C8" s="79">
        <v>273248</v>
      </c>
      <c r="D8" s="79">
        <v>215164</v>
      </c>
      <c r="E8" s="79">
        <v>138425</v>
      </c>
      <c r="F8" s="79">
        <v>349987</v>
      </c>
      <c r="G8" s="79">
        <v>117009</v>
      </c>
      <c r="H8" s="79">
        <v>371403</v>
      </c>
    </row>
    <row r="9" spans="1:8" ht="16.5" customHeight="1">
      <c r="A9" s="120" t="s">
        <v>52</v>
      </c>
      <c r="B9" s="79">
        <v>469578</v>
      </c>
      <c r="C9" s="79">
        <v>291424</v>
      </c>
      <c r="D9" s="79">
        <v>178153</v>
      </c>
      <c r="E9" s="79">
        <v>137599</v>
      </c>
      <c r="F9" s="79">
        <v>331979</v>
      </c>
      <c r="G9" s="79">
        <v>136844</v>
      </c>
      <c r="H9" s="79">
        <v>332733</v>
      </c>
    </row>
    <row r="10" spans="1:8" ht="16.5" customHeight="1">
      <c r="A10" s="120" t="s">
        <v>41</v>
      </c>
      <c r="B10" s="79">
        <v>478518</v>
      </c>
      <c r="C10" s="79">
        <v>264396</v>
      </c>
      <c r="D10" s="79">
        <v>214123</v>
      </c>
      <c r="E10" s="79">
        <v>118662</v>
      </c>
      <c r="F10" s="79">
        <v>359856</v>
      </c>
      <c r="G10" s="79">
        <v>158912</v>
      </c>
      <c r="H10" s="79">
        <v>319606</v>
      </c>
    </row>
    <row r="11" spans="1:8" ht="16.5" customHeight="1">
      <c r="A11" s="120" t="s">
        <v>42</v>
      </c>
      <c r="B11" s="79">
        <v>352909</v>
      </c>
      <c r="C11" s="79">
        <v>209352</v>
      </c>
      <c r="D11" s="79">
        <v>143557</v>
      </c>
      <c r="E11" s="79">
        <v>102208</v>
      </c>
      <c r="F11" s="79">
        <v>250701</v>
      </c>
      <c r="G11" s="79">
        <v>123969</v>
      </c>
      <c r="H11" s="79">
        <v>228940</v>
      </c>
    </row>
    <row r="12" spans="1:8" ht="16.5" customHeight="1">
      <c r="A12" s="120" t="s">
        <v>43</v>
      </c>
      <c r="B12" s="79">
        <v>270767</v>
      </c>
      <c r="C12" s="79">
        <v>137126</v>
      </c>
      <c r="D12" s="79">
        <v>133641</v>
      </c>
      <c r="E12" s="79">
        <v>67653</v>
      </c>
      <c r="F12" s="79">
        <v>203114</v>
      </c>
      <c r="G12" s="79">
        <v>97142</v>
      </c>
      <c r="H12" s="79">
        <v>173625</v>
      </c>
    </row>
    <row r="13" spans="1:8" ht="16.5" customHeight="1">
      <c r="A13" s="120" t="s">
        <v>44</v>
      </c>
      <c r="B13" s="79">
        <v>182818</v>
      </c>
      <c r="C13" s="79">
        <v>99683</v>
      </c>
      <c r="D13" s="79">
        <v>83135</v>
      </c>
      <c r="E13" s="79">
        <v>41506</v>
      </c>
      <c r="F13" s="79">
        <v>141312</v>
      </c>
      <c r="G13" s="79">
        <v>67761</v>
      </c>
      <c r="H13" s="79">
        <v>115057</v>
      </c>
    </row>
    <row r="14" spans="1:8" ht="16.5" customHeight="1">
      <c r="A14" s="120" t="s">
        <v>45</v>
      </c>
      <c r="B14" s="79">
        <v>144673</v>
      </c>
      <c r="C14" s="79">
        <v>80480</v>
      </c>
      <c r="D14" s="79">
        <v>64193</v>
      </c>
      <c r="E14" s="79">
        <v>26122</v>
      </c>
      <c r="F14" s="79">
        <v>118551</v>
      </c>
      <c r="G14" s="79">
        <v>62060</v>
      </c>
      <c r="H14" s="79">
        <v>82613</v>
      </c>
    </row>
    <row r="15" spans="1:8" ht="16.5" customHeight="1">
      <c r="A15" s="120" t="s">
        <v>46</v>
      </c>
      <c r="B15" s="79">
        <v>83610</v>
      </c>
      <c r="C15" s="79">
        <v>48786</v>
      </c>
      <c r="D15" s="79">
        <v>34824</v>
      </c>
      <c r="E15" s="79">
        <v>12881</v>
      </c>
      <c r="F15" s="79">
        <v>70729</v>
      </c>
      <c r="G15" s="79">
        <v>38030</v>
      </c>
      <c r="H15" s="79">
        <v>45580</v>
      </c>
    </row>
    <row r="16" spans="1:8" ht="16.5" customHeight="1">
      <c r="A16" s="120" t="s">
        <v>47</v>
      </c>
      <c r="B16" s="79">
        <v>28458</v>
      </c>
      <c r="C16" s="79">
        <v>16901</v>
      </c>
      <c r="D16" s="79">
        <v>11557</v>
      </c>
      <c r="E16" s="79">
        <v>7639</v>
      </c>
      <c r="F16" s="79">
        <v>20819</v>
      </c>
      <c r="G16" s="79">
        <v>15035</v>
      </c>
      <c r="H16" s="79">
        <v>13423</v>
      </c>
    </row>
    <row r="17" spans="1:8" ht="16.5" customHeight="1">
      <c r="A17" s="120" t="s">
        <v>48</v>
      </c>
      <c r="B17" s="79">
        <v>19300</v>
      </c>
      <c r="C17" s="79">
        <v>12864</v>
      </c>
      <c r="D17" s="79">
        <v>6436</v>
      </c>
      <c r="E17" s="79">
        <v>2292</v>
      </c>
      <c r="F17" s="79">
        <v>17007</v>
      </c>
      <c r="G17" s="79">
        <v>8462</v>
      </c>
      <c r="H17" s="79">
        <v>10837</v>
      </c>
    </row>
    <row r="18" spans="1:8" ht="16.5" customHeight="1">
      <c r="A18" s="120" t="s">
        <v>49</v>
      </c>
      <c r="B18" s="79">
        <v>11269</v>
      </c>
      <c r="C18" s="79">
        <v>8189</v>
      </c>
      <c r="D18" s="79">
        <v>3081</v>
      </c>
      <c r="E18" s="79">
        <v>915</v>
      </c>
      <c r="F18" s="79">
        <v>10355</v>
      </c>
      <c r="G18" s="79">
        <v>4047</v>
      </c>
      <c r="H18" s="79">
        <v>7223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208</v>
      </c>
    </row>
    <row r="21" spans="1:8" ht="15">
      <c r="A21" s="169"/>
      <c r="B21" s="187" t="s">
        <v>9</v>
      </c>
      <c r="C21" s="188" t="s">
        <v>53</v>
      </c>
      <c r="D21" s="188"/>
      <c r="E21" s="188" t="s">
        <v>198</v>
      </c>
      <c r="F21" s="188"/>
      <c r="G21" s="124" t="s">
        <v>170</v>
      </c>
      <c r="H21" s="121" t="s">
        <v>169</v>
      </c>
    </row>
    <row r="22" spans="1:8" ht="15">
      <c r="A22" s="169"/>
      <c r="B22" s="187"/>
      <c r="C22" s="187" t="s">
        <v>34</v>
      </c>
      <c r="D22" s="187" t="s">
        <v>35</v>
      </c>
      <c r="E22" s="187" t="s">
        <v>37</v>
      </c>
      <c r="F22" s="187" t="s">
        <v>36</v>
      </c>
      <c r="G22" s="125" t="s">
        <v>172</v>
      </c>
      <c r="H22" s="122" t="s">
        <v>65</v>
      </c>
    </row>
    <row r="23" spans="1:8" ht="15">
      <c r="A23" s="169"/>
      <c r="B23" s="187"/>
      <c r="C23" s="187"/>
      <c r="D23" s="187"/>
      <c r="E23" s="187"/>
      <c r="F23" s="187"/>
      <c r="G23" s="126" t="s">
        <v>64</v>
      </c>
      <c r="H23" s="123" t="s">
        <v>64</v>
      </c>
    </row>
    <row r="24" spans="1:8" ht="15">
      <c r="A24" s="116" t="s">
        <v>161</v>
      </c>
      <c r="B24" s="90">
        <v>3179124</v>
      </c>
      <c r="C24" s="90">
        <v>1813058</v>
      </c>
      <c r="D24" s="90">
        <v>1366066</v>
      </c>
      <c r="E24" s="90">
        <v>789819</v>
      </c>
      <c r="F24" s="90">
        <v>2389305</v>
      </c>
      <c r="G24" s="90">
        <v>1002516</v>
      </c>
      <c r="H24" s="90">
        <v>2176608</v>
      </c>
    </row>
    <row r="25" spans="1:10" ht="15">
      <c r="A25" s="116" t="s">
        <v>109</v>
      </c>
      <c r="B25" s="79">
        <v>32354</v>
      </c>
      <c r="C25" s="79">
        <v>22599</v>
      </c>
      <c r="D25" s="79">
        <v>9755</v>
      </c>
      <c r="E25" s="79">
        <v>23400</v>
      </c>
      <c r="F25" s="79">
        <v>8954</v>
      </c>
      <c r="G25" s="79">
        <v>0</v>
      </c>
      <c r="H25" s="79">
        <v>32354</v>
      </c>
      <c r="J25" s="39"/>
    </row>
    <row r="26" spans="1:10" ht="15">
      <c r="A26" s="116" t="s">
        <v>16</v>
      </c>
      <c r="B26" s="79">
        <v>179091</v>
      </c>
      <c r="C26" s="79">
        <v>103423</v>
      </c>
      <c r="D26" s="79">
        <v>75669</v>
      </c>
      <c r="E26" s="79">
        <v>87319</v>
      </c>
      <c r="F26" s="79">
        <v>91773</v>
      </c>
      <c r="G26" s="79">
        <v>24371</v>
      </c>
      <c r="H26" s="79">
        <v>154721</v>
      </c>
      <c r="J26" s="39"/>
    </row>
    <row r="27" spans="1:10" ht="15">
      <c r="A27" s="127" t="s">
        <v>118</v>
      </c>
      <c r="B27" s="79">
        <v>41276</v>
      </c>
      <c r="C27" s="79">
        <v>29912</v>
      </c>
      <c r="D27" s="79">
        <v>11363</v>
      </c>
      <c r="E27" s="79">
        <v>29543</v>
      </c>
      <c r="F27" s="79">
        <v>11733</v>
      </c>
      <c r="G27" s="79">
        <v>2280</v>
      </c>
      <c r="H27" s="79">
        <v>38996</v>
      </c>
      <c r="J27" s="39"/>
    </row>
    <row r="28" spans="1:10" ht="15">
      <c r="A28" s="116" t="s">
        <v>119</v>
      </c>
      <c r="B28" s="79">
        <v>24793</v>
      </c>
      <c r="C28" s="79">
        <v>12005</v>
      </c>
      <c r="D28" s="79">
        <v>12788</v>
      </c>
      <c r="E28" s="79">
        <v>19576</v>
      </c>
      <c r="F28" s="79">
        <v>5217</v>
      </c>
      <c r="G28" s="128">
        <v>0</v>
      </c>
      <c r="H28" s="79">
        <v>24793</v>
      </c>
      <c r="J28" s="39"/>
    </row>
    <row r="29" spans="1:10" ht="15">
      <c r="A29" s="116" t="s">
        <v>38</v>
      </c>
      <c r="B29" s="79">
        <v>477936</v>
      </c>
      <c r="C29" s="79">
        <v>219658</v>
      </c>
      <c r="D29" s="79">
        <v>258279</v>
      </c>
      <c r="E29" s="79">
        <v>218495</v>
      </c>
      <c r="F29" s="79">
        <v>259441</v>
      </c>
      <c r="G29" s="79">
        <v>90552</v>
      </c>
      <c r="H29" s="79">
        <v>387384</v>
      </c>
      <c r="J29" s="39"/>
    </row>
    <row r="30" spans="1:10" ht="15">
      <c r="A30" s="116" t="s">
        <v>178</v>
      </c>
      <c r="B30" s="79">
        <v>204065</v>
      </c>
      <c r="C30" s="79">
        <v>113863</v>
      </c>
      <c r="D30" s="79">
        <v>90202</v>
      </c>
      <c r="E30" s="79">
        <v>20079</v>
      </c>
      <c r="F30" s="79">
        <v>183986</v>
      </c>
      <c r="G30" s="79">
        <v>9524</v>
      </c>
      <c r="H30" s="79">
        <v>194540</v>
      </c>
      <c r="J30" s="39"/>
    </row>
    <row r="31" spans="1:10" ht="15">
      <c r="A31" s="116" t="s">
        <v>51</v>
      </c>
      <c r="B31" s="79">
        <v>276692</v>
      </c>
      <c r="C31" s="79">
        <v>206986</v>
      </c>
      <c r="D31" s="79">
        <v>69706</v>
      </c>
      <c r="E31" s="79">
        <v>87464</v>
      </c>
      <c r="F31" s="79">
        <v>189228</v>
      </c>
      <c r="G31" s="79">
        <v>65771</v>
      </c>
      <c r="H31" s="79">
        <v>210922</v>
      </c>
      <c r="J31" s="39"/>
    </row>
    <row r="32" spans="1:10" ht="15">
      <c r="A32" s="114" t="s">
        <v>183</v>
      </c>
      <c r="B32" s="79">
        <v>83850</v>
      </c>
      <c r="C32" s="79">
        <v>82919</v>
      </c>
      <c r="D32" s="79">
        <v>931</v>
      </c>
      <c r="E32" s="79">
        <v>45942</v>
      </c>
      <c r="F32" s="79">
        <v>37908</v>
      </c>
      <c r="G32" s="79">
        <v>5745</v>
      </c>
      <c r="H32" s="79">
        <v>78104</v>
      </c>
      <c r="J32" s="39"/>
    </row>
    <row r="33" spans="1:10" ht="15">
      <c r="A33" s="116" t="s">
        <v>50</v>
      </c>
      <c r="B33" s="79">
        <v>1859067</v>
      </c>
      <c r="C33" s="79">
        <v>1021694</v>
      </c>
      <c r="D33" s="79">
        <v>837374</v>
      </c>
      <c r="E33" s="79">
        <v>258002</v>
      </c>
      <c r="F33" s="79">
        <v>1601066</v>
      </c>
      <c r="G33" s="79">
        <v>804273</v>
      </c>
      <c r="H33" s="79">
        <v>1054794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A2:A4"/>
    <mergeCell ref="B2:B4"/>
    <mergeCell ref="C3:C4"/>
    <mergeCell ref="D3:D4"/>
    <mergeCell ref="C2:D2"/>
    <mergeCell ref="E3:E4"/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F13" sqref="F13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5">
      <c r="A3" s="190"/>
      <c r="B3" s="191" t="s">
        <v>9</v>
      </c>
      <c r="C3" s="193" t="s">
        <v>53</v>
      </c>
      <c r="D3" s="194"/>
      <c r="E3" s="193" t="s">
        <v>198</v>
      </c>
      <c r="F3" s="194"/>
      <c r="G3" s="129" t="s">
        <v>170</v>
      </c>
      <c r="H3" s="129" t="s">
        <v>169</v>
      </c>
    </row>
    <row r="4" spans="1:8" ht="15">
      <c r="A4" s="190"/>
      <c r="B4" s="191"/>
      <c r="C4" s="192" t="s">
        <v>34</v>
      </c>
      <c r="D4" s="192" t="s">
        <v>35</v>
      </c>
      <c r="E4" s="192" t="s">
        <v>37</v>
      </c>
      <c r="F4" s="192" t="s">
        <v>36</v>
      </c>
      <c r="G4" s="130" t="s">
        <v>172</v>
      </c>
      <c r="H4" s="130" t="s">
        <v>65</v>
      </c>
    </row>
    <row r="5" spans="1:8" ht="15">
      <c r="A5" s="190"/>
      <c r="B5" s="191"/>
      <c r="C5" s="192"/>
      <c r="D5" s="192"/>
      <c r="E5" s="192"/>
      <c r="F5" s="192"/>
      <c r="G5" s="131" t="s">
        <v>64</v>
      </c>
      <c r="H5" s="131" t="s">
        <v>64</v>
      </c>
    </row>
    <row r="6" spans="1:8" ht="15">
      <c r="A6" s="116" t="s">
        <v>15</v>
      </c>
      <c r="B6" s="79">
        <v>3178789</v>
      </c>
      <c r="C6" s="79">
        <v>1812723</v>
      </c>
      <c r="D6" s="79">
        <v>1366066</v>
      </c>
      <c r="E6" s="79">
        <v>789483</v>
      </c>
      <c r="F6" s="79">
        <v>2389305</v>
      </c>
      <c r="G6" s="79">
        <v>1002516</v>
      </c>
      <c r="H6" s="79">
        <v>2176273</v>
      </c>
    </row>
    <row r="7" spans="1:8" ht="15">
      <c r="A7" s="132" t="s">
        <v>61</v>
      </c>
      <c r="B7" s="79">
        <v>1440187</v>
      </c>
      <c r="C7" s="79">
        <v>818510</v>
      </c>
      <c r="D7" s="79">
        <v>621677</v>
      </c>
      <c r="E7" s="79">
        <v>191097</v>
      </c>
      <c r="F7" s="79">
        <v>1249089</v>
      </c>
      <c r="G7" s="79">
        <v>570988</v>
      </c>
      <c r="H7" s="79">
        <v>869199</v>
      </c>
    </row>
    <row r="8" spans="1:8" ht="15">
      <c r="A8" s="132" t="s">
        <v>56</v>
      </c>
      <c r="B8" s="79">
        <v>1007993</v>
      </c>
      <c r="C8" s="79">
        <v>576019</v>
      </c>
      <c r="D8" s="79">
        <v>431974</v>
      </c>
      <c r="E8" s="79">
        <v>217590</v>
      </c>
      <c r="F8" s="79">
        <v>790403</v>
      </c>
      <c r="G8" s="79">
        <v>335640</v>
      </c>
      <c r="H8" s="79">
        <v>672353</v>
      </c>
    </row>
    <row r="9" spans="1:8" ht="15">
      <c r="A9" s="132" t="s">
        <v>101</v>
      </c>
      <c r="B9" s="79">
        <v>215764</v>
      </c>
      <c r="C9" s="79">
        <v>118658</v>
      </c>
      <c r="D9" s="79">
        <v>97106</v>
      </c>
      <c r="E9" s="79">
        <v>86172</v>
      </c>
      <c r="F9" s="79">
        <v>129592</v>
      </c>
      <c r="G9" s="79">
        <v>49713</v>
      </c>
      <c r="H9" s="79">
        <v>166051</v>
      </c>
    </row>
    <row r="10" spans="1:8" ht="15">
      <c r="A10" s="132" t="s">
        <v>57</v>
      </c>
      <c r="B10" s="79">
        <v>294713</v>
      </c>
      <c r="C10" s="79">
        <v>160854</v>
      </c>
      <c r="D10" s="79">
        <v>133859</v>
      </c>
      <c r="E10" s="79">
        <v>136223</v>
      </c>
      <c r="F10" s="79">
        <v>158490</v>
      </c>
      <c r="G10" s="79">
        <v>34808</v>
      </c>
      <c r="H10" s="79">
        <v>259905</v>
      </c>
    </row>
    <row r="11" spans="1:8" ht="15">
      <c r="A11" s="132" t="s">
        <v>102</v>
      </c>
      <c r="B11" s="79">
        <v>220132</v>
      </c>
      <c r="C11" s="79">
        <v>138682</v>
      </c>
      <c r="D11" s="79">
        <v>81450</v>
      </c>
      <c r="E11" s="79">
        <v>158401</v>
      </c>
      <c r="F11" s="79">
        <v>61731</v>
      </c>
      <c r="G11" s="79">
        <v>11367</v>
      </c>
      <c r="H11" s="79">
        <v>208765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9"/>
      <c r="C16" s="39"/>
      <c r="D16" s="39"/>
      <c r="E16" s="39"/>
      <c r="F16" s="39"/>
      <c r="G16" s="39"/>
      <c r="H16" s="39"/>
    </row>
    <row r="17" ht="15">
      <c r="E17" s="2"/>
    </row>
    <row r="18" spans="2:11" ht="15">
      <c r="B18" s="39"/>
      <c r="C18" s="39"/>
      <c r="D18" s="39"/>
      <c r="E18" s="39"/>
      <c r="F18" s="39"/>
      <c r="G18" s="39"/>
      <c r="H18" s="39"/>
      <c r="K18" s="39"/>
    </row>
    <row r="19" spans="2:11" ht="15">
      <c r="B19" s="39"/>
      <c r="C19" s="39"/>
      <c r="D19" s="39"/>
      <c r="E19" s="39"/>
      <c r="F19" s="39"/>
      <c r="G19" s="39"/>
      <c r="H19" s="39"/>
      <c r="K19" s="39"/>
    </row>
    <row r="20" spans="2:11" ht="15">
      <c r="B20" s="39"/>
      <c r="C20" s="39"/>
      <c r="D20" s="39"/>
      <c r="E20" s="39"/>
      <c r="F20" s="39"/>
      <c r="G20" s="39"/>
      <c r="H20" s="39"/>
      <c r="K20" s="39"/>
    </row>
    <row r="21" spans="2:11" ht="15">
      <c r="B21" s="39"/>
      <c r="C21" s="39"/>
      <c r="D21" s="39"/>
      <c r="E21" s="39"/>
      <c r="F21" s="39"/>
      <c r="G21" s="39"/>
      <c r="H21" s="39"/>
      <c r="K21" s="39"/>
    </row>
    <row r="22" spans="2:11" ht="15">
      <c r="B22" s="39"/>
      <c r="C22" s="39"/>
      <c r="D22" s="39"/>
      <c r="E22" s="39"/>
      <c r="F22" s="39"/>
      <c r="G22" s="39"/>
      <c r="H22" s="39"/>
      <c r="K22" s="39"/>
    </row>
    <row r="23" spans="2:8" ht="15">
      <c r="B23" s="39"/>
      <c r="C23" s="39"/>
      <c r="D23" s="39"/>
      <c r="E23" s="39"/>
      <c r="F23" s="39"/>
      <c r="H23" s="39"/>
    </row>
    <row r="24" ht="15">
      <c r="K24" s="39"/>
    </row>
    <row r="25" spans="2:10" ht="1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35.28125" style="70" customWidth="1"/>
    <col min="2" max="6" width="10.57421875" style="70" customWidth="1"/>
    <col min="7" max="7" width="13.8515625" style="70" customWidth="1"/>
    <col min="8" max="8" width="16.421875" style="70" customWidth="1"/>
    <col min="9" max="16384" width="11.421875" style="70" customWidth="1"/>
  </cols>
  <sheetData>
    <row r="1" ht="15.75">
      <c r="A1" s="69" t="s">
        <v>210</v>
      </c>
    </row>
    <row r="2" spans="1:10" ht="15" customHeight="1">
      <c r="A2" s="195"/>
      <c r="B2" s="196" t="s">
        <v>9</v>
      </c>
      <c r="C2" s="197" t="s">
        <v>53</v>
      </c>
      <c r="D2" s="198"/>
      <c r="E2" s="197" t="s">
        <v>198</v>
      </c>
      <c r="F2" s="198"/>
      <c r="G2" s="138" t="s">
        <v>170</v>
      </c>
      <c r="H2" s="138" t="s">
        <v>169</v>
      </c>
      <c r="I2" s="71"/>
      <c r="J2" s="71"/>
    </row>
    <row r="3" spans="1:10" ht="15">
      <c r="A3" s="195"/>
      <c r="B3" s="196"/>
      <c r="C3" s="196" t="s">
        <v>34</v>
      </c>
      <c r="D3" s="196" t="s">
        <v>35</v>
      </c>
      <c r="E3" s="196" t="s">
        <v>37</v>
      </c>
      <c r="F3" s="196" t="s">
        <v>36</v>
      </c>
      <c r="G3" s="139" t="s">
        <v>172</v>
      </c>
      <c r="H3" s="139" t="s">
        <v>65</v>
      </c>
      <c r="I3" s="71"/>
      <c r="J3" s="71"/>
    </row>
    <row r="4" spans="1:8" ht="15">
      <c r="A4" s="195"/>
      <c r="B4" s="196"/>
      <c r="C4" s="196"/>
      <c r="D4" s="196"/>
      <c r="E4" s="196"/>
      <c r="F4" s="196"/>
      <c r="G4" s="140" t="s">
        <v>64</v>
      </c>
      <c r="H4" s="140" t="s">
        <v>64</v>
      </c>
    </row>
    <row r="5" spans="1:8" ht="15">
      <c r="A5" s="133" t="s">
        <v>15</v>
      </c>
      <c r="B5" s="134">
        <v>3179124</v>
      </c>
      <c r="C5" s="134">
        <v>1813058</v>
      </c>
      <c r="D5" s="134">
        <v>1366066</v>
      </c>
      <c r="E5" s="134">
        <v>789819</v>
      </c>
      <c r="F5" s="134">
        <v>2389305</v>
      </c>
      <c r="G5" s="134">
        <v>1002516</v>
      </c>
      <c r="H5" s="134">
        <v>2176608</v>
      </c>
    </row>
    <row r="6" spans="1:8" ht="17.25" customHeight="1">
      <c r="A6" s="133" t="s">
        <v>17</v>
      </c>
      <c r="B6" s="135">
        <v>1419153</v>
      </c>
      <c r="C6" s="135">
        <v>693342</v>
      </c>
      <c r="D6" s="135">
        <v>725811</v>
      </c>
      <c r="E6" s="135">
        <v>89336</v>
      </c>
      <c r="F6" s="135">
        <v>1329817</v>
      </c>
      <c r="G6" s="135">
        <v>669748</v>
      </c>
      <c r="H6" s="135">
        <v>749405</v>
      </c>
    </row>
    <row r="7" spans="1:8" ht="17.25" customHeight="1">
      <c r="A7" s="133" t="s">
        <v>18</v>
      </c>
      <c r="B7" s="135">
        <v>30976</v>
      </c>
      <c r="C7" s="135">
        <v>26565</v>
      </c>
      <c r="D7" s="135">
        <v>4411</v>
      </c>
      <c r="E7" s="135">
        <v>2103</v>
      </c>
      <c r="F7" s="135">
        <v>28873</v>
      </c>
      <c r="G7" s="135">
        <v>7505</v>
      </c>
      <c r="H7" s="135">
        <v>23471</v>
      </c>
    </row>
    <row r="8" spans="1:8" ht="17.25" customHeight="1">
      <c r="A8" s="133" t="s">
        <v>20</v>
      </c>
      <c r="B8" s="135">
        <v>177152</v>
      </c>
      <c r="C8" s="135">
        <v>87372</v>
      </c>
      <c r="D8" s="135">
        <v>89779</v>
      </c>
      <c r="E8" s="135">
        <v>60236</v>
      </c>
      <c r="F8" s="135">
        <v>116915</v>
      </c>
      <c r="G8" s="135">
        <v>41077</v>
      </c>
      <c r="H8" s="135">
        <v>136075</v>
      </c>
    </row>
    <row r="9" spans="1:8" ht="17.25" customHeight="1">
      <c r="A9" s="136" t="s">
        <v>21</v>
      </c>
      <c r="B9" s="135">
        <v>8197</v>
      </c>
      <c r="C9" s="135">
        <v>7703</v>
      </c>
      <c r="D9" s="135">
        <v>495</v>
      </c>
      <c r="E9" s="135">
        <v>1383</v>
      </c>
      <c r="F9" s="135">
        <v>6814</v>
      </c>
      <c r="G9" s="135">
        <v>38</v>
      </c>
      <c r="H9" s="135">
        <v>8159</v>
      </c>
    </row>
    <row r="10" spans="1:8" ht="17.25" customHeight="1">
      <c r="A10" s="133" t="s">
        <v>22</v>
      </c>
      <c r="B10" s="135">
        <v>7347</v>
      </c>
      <c r="C10" s="135">
        <v>5346</v>
      </c>
      <c r="D10" s="135">
        <v>2001</v>
      </c>
      <c r="E10" s="135">
        <v>604</v>
      </c>
      <c r="F10" s="135">
        <v>6743</v>
      </c>
      <c r="G10" s="135">
        <v>1472</v>
      </c>
      <c r="H10" s="135">
        <v>5875</v>
      </c>
    </row>
    <row r="11" spans="1:8" ht="17.25" customHeight="1">
      <c r="A11" s="133" t="s">
        <v>23</v>
      </c>
      <c r="B11" s="135">
        <v>431420</v>
      </c>
      <c r="C11" s="135">
        <v>371893</v>
      </c>
      <c r="D11" s="135">
        <v>59527</v>
      </c>
      <c r="E11" s="135">
        <v>97056</v>
      </c>
      <c r="F11" s="135">
        <v>334364</v>
      </c>
      <c r="G11" s="135">
        <v>113302</v>
      </c>
      <c r="H11" s="135">
        <v>318118</v>
      </c>
    </row>
    <row r="12" spans="1:8" ht="17.25" customHeight="1">
      <c r="A12" s="137" t="s">
        <v>24</v>
      </c>
      <c r="B12" s="135">
        <v>386782</v>
      </c>
      <c r="C12" s="135">
        <v>173366</v>
      </c>
      <c r="D12" s="135">
        <v>213416</v>
      </c>
      <c r="E12" s="135">
        <v>175412</v>
      </c>
      <c r="F12" s="135">
        <v>211370</v>
      </c>
      <c r="G12" s="135">
        <v>73449</v>
      </c>
      <c r="H12" s="135">
        <v>313333</v>
      </c>
    </row>
    <row r="13" spans="1:8" ht="17.25" customHeight="1">
      <c r="A13" s="133" t="s">
        <v>25</v>
      </c>
      <c r="B13" s="135">
        <v>148467</v>
      </c>
      <c r="C13" s="135">
        <v>145082</v>
      </c>
      <c r="D13" s="135">
        <v>3386</v>
      </c>
      <c r="E13" s="135">
        <v>54367</v>
      </c>
      <c r="F13" s="135">
        <v>94100</v>
      </c>
      <c r="G13" s="135">
        <v>31587</v>
      </c>
      <c r="H13" s="135">
        <v>116880</v>
      </c>
    </row>
    <row r="14" spans="1:8" ht="17.25" customHeight="1">
      <c r="A14" s="133" t="s">
        <v>26</v>
      </c>
      <c r="B14" s="135">
        <v>35235</v>
      </c>
      <c r="C14" s="135">
        <v>18058</v>
      </c>
      <c r="D14" s="135">
        <v>17177</v>
      </c>
      <c r="E14" s="135">
        <v>25384</v>
      </c>
      <c r="F14" s="135">
        <v>9851</v>
      </c>
      <c r="G14" s="135">
        <v>5869</v>
      </c>
      <c r="H14" s="135">
        <v>29366</v>
      </c>
    </row>
    <row r="15" spans="1:8" ht="17.25" customHeight="1">
      <c r="A15" s="133" t="s">
        <v>27</v>
      </c>
      <c r="B15" s="135">
        <v>11586</v>
      </c>
      <c r="C15" s="135">
        <v>7927</v>
      </c>
      <c r="D15" s="135">
        <v>3659</v>
      </c>
      <c r="E15" s="135">
        <v>8720</v>
      </c>
      <c r="F15" s="135">
        <v>2867</v>
      </c>
      <c r="G15" s="135">
        <v>0</v>
      </c>
      <c r="H15" s="135">
        <v>11586</v>
      </c>
    </row>
    <row r="16" spans="1:8" ht="17.25" customHeight="1">
      <c r="A16" s="133" t="s">
        <v>28</v>
      </c>
      <c r="B16" s="135">
        <v>28585</v>
      </c>
      <c r="C16" s="135">
        <v>16136</v>
      </c>
      <c r="D16" s="135">
        <v>12448</v>
      </c>
      <c r="E16" s="135">
        <v>17663</v>
      </c>
      <c r="F16" s="135">
        <v>10922</v>
      </c>
      <c r="G16" s="135">
        <v>4838</v>
      </c>
      <c r="H16" s="135">
        <v>23747</v>
      </c>
    </row>
    <row r="17" spans="1:8" ht="17.25" customHeight="1">
      <c r="A17" s="133" t="s">
        <v>29</v>
      </c>
      <c r="B17" s="135">
        <v>3808</v>
      </c>
      <c r="C17" s="135">
        <v>3428</v>
      </c>
      <c r="D17" s="135">
        <v>380</v>
      </c>
      <c r="E17" s="135">
        <v>1652</v>
      </c>
      <c r="F17" s="135">
        <v>2157</v>
      </c>
      <c r="G17" s="135">
        <v>0</v>
      </c>
      <c r="H17" s="135">
        <v>3808</v>
      </c>
    </row>
    <row r="18" spans="1:8" ht="17.25" customHeight="1">
      <c r="A18" s="136" t="s">
        <v>0</v>
      </c>
      <c r="B18" s="135">
        <v>15523</v>
      </c>
      <c r="C18" s="135">
        <v>13166</v>
      </c>
      <c r="D18" s="135">
        <v>2357</v>
      </c>
      <c r="E18" s="135">
        <v>10467</v>
      </c>
      <c r="F18" s="135">
        <v>5056</v>
      </c>
      <c r="G18" s="135">
        <v>1033</v>
      </c>
      <c r="H18" s="135">
        <v>14491</v>
      </c>
    </row>
    <row r="19" spans="1:8" ht="17.25" customHeight="1">
      <c r="A19" s="136" t="s">
        <v>1</v>
      </c>
      <c r="B19" s="135">
        <v>51079</v>
      </c>
      <c r="C19" s="135">
        <v>32481</v>
      </c>
      <c r="D19" s="135">
        <v>18598</v>
      </c>
      <c r="E19" s="135">
        <v>27729</v>
      </c>
      <c r="F19" s="135">
        <v>23350</v>
      </c>
      <c r="G19" s="135">
        <v>8987</v>
      </c>
      <c r="H19" s="135">
        <v>42092</v>
      </c>
    </row>
    <row r="20" spans="1:8" ht="17.25" customHeight="1">
      <c r="A20" s="133" t="s">
        <v>2</v>
      </c>
      <c r="B20" s="135">
        <v>56341</v>
      </c>
      <c r="C20" s="135">
        <v>46048</v>
      </c>
      <c r="D20" s="135">
        <v>10293</v>
      </c>
      <c r="E20" s="135">
        <v>31261</v>
      </c>
      <c r="F20" s="135">
        <v>25081</v>
      </c>
      <c r="G20" s="135">
        <v>584</v>
      </c>
      <c r="H20" s="135">
        <v>55757</v>
      </c>
    </row>
    <row r="21" spans="1:8" ht="17.25" customHeight="1">
      <c r="A21" s="133" t="s">
        <v>3</v>
      </c>
      <c r="B21" s="135">
        <v>104826</v>
      </c>
      <c r="C21" s="135">
        <v>50740</v>
      </c>
      <c r="D21" s="135">
        <v>54086</v>
      </c>
      <c r="E21" s="135">
        <v>32219</v>
      </c>
      <c r="F21" s="135">
        <v>72607</v>
      </c>
      <c r="G21" s="135">
        <v>23007</v>
      </c>
      <c r="H21" s="135">
        <v>81819</v>
      </c>
    </row>
    <row r="22" spans="1:8" ht="17.25" customHeight="1">
      <c r="A22" s="136" t="s">
        <v>4</v>
      </c>
      <c r="B22" s="135">
        <v>44292</v>
      </c>
      <c r="C22" s="135">
        <v>18358</v>
      </c>
      <c r="D22" s="135">
        <v>25934</v>
      </c>
      <c r="E22" s="135">
        <v>32706</v>
      </c>
      <c r="F22" s="135">
        <v>11585</v>
      </c>
      <c r="G22" s="135">
        <v>1432</v>
      </c>
      <c r="H22" s="135">
        <v>42859</v>
      </c>
    </row>
    <row r="23" spans="1:8" ht="17.25" customHeight="1">
      <c r="A23" s="133" t="s">
        <v>5</v>
      </c>
      <c r="B23" s="135">
        <v>1556</v>
      </c>
      <c r="C23" s="135">
        <v>1375</v>
      </c>
      <c r="D23" s="135">
        <v>181</v>
      </c>
      <c r="E23" s="135">
        <v>972</v>
      </c>
      <c r="F23" s="135">
        <v>584</v>
      </c>
      <c r="G23" s="135">
        <v>0</v>
      </c>
      <c r="H23" s="135">
        <v>1556</v>
      </c>
    </row>
    <row r="24" spans="1:8" ht="17.25" customHeight="1">
      <c r="A24" s="133" t="s">
        <v>6</v>
      </c>
      <c r="B24" s="135">
        <v>96294</v>
      </c>
      <c r="C24" s="135">
        <v>51125</v>
      </c>
      <c r="D24" s="135">
        <v>45169</v>
      </c>
      <c r="E24" s="135">
        <v>40941</v>
      </c>
      <c r="F24" s="135">
        <v>55353</v>
      </c>
      <c r="G24" s="135">
        <v>15462</v>
      </c>
      <c r="H24" s="135">
        <v>80832</v>
      </c>
    </row>
    <row r="25" spans="1:8" ht="17.25" customHeight="1">
      <c r="A25" s="133" t="s">
        <v>7</v>
      </c>
      <c r="B25" s="135">
        <v>118935</v>
      </c>
      <c r="C25" s="135">
        <v>43115</v>
      </c>
      <c r="D25" s="135">
        <v>75820</v>
      </c>
      <c r="E25" s="135">
        <v>78037</v>
      </c>
      <c r="F25" s="135">
        <v>40898</v>
      </c>
      <c r="G25" s="135">
        <v>3128</v>
      </c>
      <c r="H25" s="135">
        <v>115807</v>
      </c>
    </row>
    <row r="26" spans="1:8" ht="17.25" customHeight="1">
      <c r="A26" s="137" t="s">
        <v>8</v>
      </c>
      <c r="B26" s="135">
        <v>1571</v>
      </c>
      <c r="C26" s="135">
        <v>432</v>
      </c>
      <c r="D26" s="135">
        <v>1138</v>
      </c>
      <c r="E26" s="135">
        <v>1571</v>
      </c>
      <c r="F26" s="135">
        <v>0</v>
      </c>
      <c r="G26" s="135">
        <v>0</v>
      </c>
      <c r="H26" s="135">
        <v>1571</v>
      </c>
    </row>
    <row r="27" spans="1:8" ht="6" customHeight="1">
      <c r="A27" s="72"/>
      <c r="B27" s="73"/>
      <c r="C27" s="73"/>
      <c r="D27" s="73"/>
      <c r="E27" s="73"/>
      <c r="F27" s="73"/>
      <c r="G27" s="73"/>
      <c r="H27" s="73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Admin</cp:lastModifiedBy>
  <cp:lastPrinted>2019-03-12T08:33:58Z</cp:lastPrinted>
  <dcterms:created xsi:type="dcterms:W3CDTF">2016-04-12T14:06:14Z</dcterms:created>
  <dcterms:modified xsi:type="dcterms:W3CDTF">2021-12-03T07:16:07Z</dcterms:modified>
  <cp:category/>
  <cp:version/>
  <cp:contentType/>
  <cp:contentStatus/>
</cp:coreProperties>
</file>