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bien MPAYIMANA\Desktop\"/>
    </mc:Choice>
  </mc:AlternateContent>
  <xr:revisionPtr revIDLastSave="0" documentId="8_{C04EE391-0DE8-4641-8E28-96BAE96572ED}" xr6:coauthVersionLast="47" xr6:coauthVersionMax="47" xr10:uidLastSave="{00000000-0000-0000-0000-000000000000}"/>
  <bookViews>
    <workbookView xWindow="-90" yWindow="-90" windowWidth="16637" windowHeight="8717" tabRatio="879" firstSheet="2" activeTab="6" xr2:uid="{00000000-000D-0000-FFFF-FFFF00000000}"/>
  </bookViews>
  <sheets>
    <sheet name="AGDP_CP_Contrib_X" sheetId="29" state="hidden" r:id="rId1"/>
    <sheet name="AGDP_CP_Contrib_Y" sheetId="27" state="hidden" r:id="rId2"/>
    <sheet name="QGDP_CP" sheetId="40" r:id="rId3"/>
    <sheet name="QGDP_KP" sheetId="39" r:id="rId4"/>
    <sheet name="QGDP_CP_Wedged" sheetId="15" state="hidden" r:id="rId5"/>
    <sheet name="QGDP_SH" sheetId="41" r:id="rId6"/>
    <sheet name="QGDP_Gr" sheetId="42" r:id="rId7"/>
    <sheet name="QGDP_Cont" sheetId="43" r:id="rId8"/>
    <sheet name="QGDP_DF" sheetId="44" r:id="rId9"/>
  </sheets>
  <externalReferences>
    <externalReference r:id="rId10"/>
  </externalReferences>
  <definedNames>
    <definedName name="_xlnm._FilterDatabase" localSheetId="7" hidden="1">QGDP_Cont!$A$8:$CB$44</definedName>
    <definedName name="_xlnm._FilterDatabase" localSheetId="3" hidden="1">QGDP_KP!$A$9:$CD$44</definedName>
    <definedName name="_xlnm.Print_Area" localSheetId="0">AGDP_CP_Contrib_X!$C$1:$T$48</definedName>
    <definedName name="_xlnm.Print_Area" localSheetId="1">AGDP_CP_Contrib_Y!$C$1:$T$48</definedName>
    <definedName name="_xlnm.Print_Area" localSheetId="7">QGDP_Cont!$B$1:$CD$49</definedName>
    <definedName name="_xlnm.Print_Area" localSheetId="2">QGDP_CP!$B$1:$CD$49</definedName>
    <definedName name="_xlnm.Print_Area" localSheetId="4">QGDP_CP_Wedged!$D$1:$AV$48</definedName>
    <definedName name="_xlnm.Print_Area" localSheetId="8">QGDP_DF!$B$1:$CD$49</definedName>
    <definedName name="_xlnm.Print_Area" localSheetId="6">QGDP_Gr!$B$1:$CD$49</definedName>
    <definedName name="_xlnm.Print_Area" localSheetId="3">QGDP_KP!$B$1:$CD$49</definedName>
    <definedName name="_xlnm.Print_Area" localSheetId="5">QGDP_SH!$B$1:$CD$49</definedName>
    <definedName name="_xlnm.Print_Titles" localSheetId="0">AGDP_CP_Contrib_X!$5:$6</definedName>
    <definedName name="_xlnm.Print_Titles" localSheetId="1">AGDP_CP_Contrib_Y!$5:$6</definedName>
    <definedName name="_xlnm.Print_Titles" localSheetId="7">QGDP_Cont!$5:$6</definedName>
    <definedName name="_xlnm.Print_Titles" localSheetId="2">QGDP_CP!$5:$6</definedName>
    <definedName name="_xlnm.Print_Titles" localSheetId="4">QGDP_CP_Wedged!$5:$6</definedName>
    <definedName name="_xlnm.Print_Titles" localSheetId="8">QGDP_DF!$5:$6</definedName>
    <definedName name="_xlnm.Print_Titles" localSheetId="6">QGDP_Gr!$5:$6</definedName>
    <definedName name="_xlnm.Print_Titles" localSheetId="3">QGDP_KP!$5:$6</definedName>
    <definedName name="_xlnm.Print_Titles" localSheetId="5">QGDP_SH!$5:$6</definedName>
    <definedName name="Produc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B49" i="39" l="1"/>
  <c r="B49" i="41" s="1"/>
  <c r="B49" i="42" s="1"/>
  <c r="B49" i="43" s="1"/>
  <c r="B49" i="44" s="1"/>
  <c r="B48" i="39"/>
  <c r="B48" i="41" s="1"/>
  <c r="B48" i="42" s="1"/>
  <c r="B48" i="43" s="1"/>
  <c r="B48" i="44" s="1"/>
  <c r="D49" i="29"/>
  <c r="A44" i="29"/>
  <c r="A43" i="29"/>
  <c r="A42" i="29"/>
  <c r="A41" i="29"/>
  <c r="A40" i="29"/>
  <c r="A39" i="29"/>
  <c r="A38" i="29"/>
  <c r="A37" i="29"/>
  <c r="A36" i="29"/>
  <c r="A35" i="29"/>
  <c r="A33" i="29"/>
  <c r="A32" i="29"/>
  <c r="A31" i="29"/>
  <c r="A29" i="29"/>
  <c r="A28" i="29"/>
  <c r="A27" i="29"/>
  <c r="A26" i="29"/>
  <c r="A25" i="29"/>
  <c r="A24" i="29"/>
  <c r="A23" i="29"/>
  <c r="A22" i="29"/>
  <c r="A21" i="29"/>
  <c r="A20" i="29"/>
  <c r="A19" i="29"/>
  <c r="A18" i="29"/>
  <c r="A17" i="29"/>
  <c r="A16" i="29"/>
  <c r="A14" i="29"/>
  <c r="A13" i="29"/>
  <c r="A12" i="29"/>
  <c r="A11" i="29"/>
  <c r="A10" i="29"/>
  <c r="F8" i="29"/>
  <c r="P7" i="29"/>
  <c r="O7" i="29"/>
  <c r="N7" i="29"/>
  <c r="M7" i="29"/>
  <c r="L7" i="29"/>
  <c r="K7" i="29"/>
  <c r="J7" i="29"/>
  <c r="I7" i="29"/>
  <c r="I5" i="29"/>
  <c r="G4" i="29"/>
  <c r="F4" i="29"/>
  <c r="F11" i="29" s="1"/>
  <c r="AG5" i="27"/>
  <c r="AF5" i="27"/>
  <c r="AD5" i="27"/>
  <c r="AC5" i="27"/>
  <c r="L7" i="27"/>
  <c r="M7" i="27"/>
  <c r="N7" i="27"/>
  <c r="O7" i="27"/>
  <c r="P7" i="27"/>
  <c r="I7" i="27"/>
  <c r="J7" i="27"/>
  <c r="K7" i="27"/>
  <c r="D49" i="27"/>
  <c r="A44" i="27"/>
  <c r="A43" i="27"/>
  <c r="A42" i="27"/>
  <c r="A41" i="27"/>
  <c r="A40" i="27"/>
  <c r="A39" i="27"/>
  <c r="A38" i="27"/>
  <c r="A37" i="27"/>
  <c r="A36" i="27"/>
  <c r="A35" i="27"/>
  <c r="A33" i="27"/>
  <c r="A32" i="27"/>
  <c r="A31" i="27"/>
  <c r="A29" i="27"/>
  <c r="A28" i="27"/>
  <c r="A27" i="27"/>
  <c r="A26" i="27"/>
  <c r="A25" i="27"/>
  <c r="A24" i="27"/>
  <c r="A23" i="27"/>
  <c r="A22" i="27"/>
  <c r="A21" i="27"/>
  <c r="A20" i="27"/>
  <c r="A19" i="27"/>
  <c r="A18" i="27"/>
  <c r="A17" i="27"/>
  <c r="A16" i="27"/>
  <c r="A14" i="27"/>
  <c r="A13" i="27"/>
  <c r="A12" i="27"/>
  <c r="A11" i="27"/>
  <c r="A10" i="27"/>
  <c r="F8" i="27"/>
  <c r="I5" i="27"/>
  <c r="G4" i="27"/>
  <c r="F4" i="27"/>
  <c r="F30" i="27" s="1"/>
  <c r="F20" i="27" l="1"/>
  <c r="F36" i="27"/>
  <c r="F37" i="27"/>
  <c r="F7" i="29"/>
  <c r="F18" i="27"/>
  <c r="F19" i="27"/>
  <c r="F31" i="27"/>
  <c r="F30" i="29"/>
  <c r="F20" i="29"/>
  <c r="F12" i="29"/>
  <c r="F31" i="29"/>
  <c r="F40" i="29"/>
  <c r="F14" i="27"/>
  <c r="F32" i="27"/>
  <c r="F15" i="27"/>
  <c r="F33" i="27"/>
  <c r="F24" i="29"/>
  <c r="F34" i="29"/>
  <c r="F16" i="27"/>
  <c r="F34" i="27"/>
  <c r="F17" i="29"/>
  <c r="F35" i="29"/>
  <c r="F44" i="29"/>
  <c r="F7" i="27"/>
  <c r="F17" i="27"/>
  <c r="F35" i="27"/>
  <c r="F46" i="27"/>
  <c r="F45" i="29"/>
  <c r="F18" i="29"/>
  <c r="F36" i="29"/>
  <c r="F46" i="29"/>
  <c r="F28" i="29"/>
  <c r="F19" i="29"/>
  <c r="F23" i="29"/>
  <c r="F15" i="29"/>
  <c r="F37" i="29"/>
  <c r="F29" i="29"/>
  <c r="F10" i="29"/>
  <c r="F42" i="29"/>
  <c r="F32" i="29"/>
  <c r="F25" i="29"/>
  <c r="F38" i="29"/>
  <c r="F21" i="29"/>
  <c r="F14" i="29"/>
  <c r="F43" i="29"/>
  <c r="F33" i="29"/>
  <c r="F26" i="29"/>
  <c r="F16" i="29"/>
  <c r="F9" i="29"/>
  <c r="F39" i="29"/>
  <c r="F22" i="29"/>
  <c r="F13" i="29"/>
  <c r="F41" i="29"/>
  <c r="F27" i="29"/>
  <c r="J5" i="29"/>
  <c r="F9" i="27"/>
  <c r="F23" i="27"/>
  <c r="F40" i="27"/>
  <c r="J5" i="27"/>
  <c r="F24" i="27"/>
  <c r="F41" i="27"/>
  <c r="F38" i="27"/>
  <c r="F25" i="27"/>
  <c r="F42" i="27"/>
  <c r="F26" i="27"/>
  <c r="F43" i="27"/>
  <c r="F10" i="27"/>
  <c r="F27" i="27"/>
  <c r="F44" i="27"/>
  <c r="F45" i="27"/>
  <c r="F39" i="27"/>
  <c r="F28" i="27"/>
  <c r="F12" i="27"/>
  <c r="F29" i="27"/>
  <c r="F21" i="27"/>
  <c r="F22" i="27"/>
  <c r="F11" i="27"/>
  <c r="F13" i="27"/>
  <c r="K5" i="29" l="1"/>
  <c r="K5" i="27"/>
  <c r="L5" i="29" l="1"/>
  <c r="L5" i="27"/>
  <c r="M5" i="29" l="1"/>
  <c r="M5" i="27"/>
  <c r="N5" i="29" l="1"/>
  <c r="N5" i="27"/>
  <c r="O5" i="29" l="1"/>
  <c r="O5" i="27"/>
  <c r="P5" i="29" l="1"/>
  <c r="P5" i="27"/>
  <c r="Q5" i="29" l="1"/>
  <c r="Q5" i="27"/>
  <c r="R5" i="29" l="1"/>
  <c r="R5" i="27"/>
  <c r="S5" i="29" l="1"/>
  <c r="T5" i="29" s="1"/>
  <c r="U5" i="29" s="1"/>
  <c r="V5" i="29" s="1"/>
  <c r="W5" i="29" s="1"/>
  <c r="X5" i="29" s="1"/>
  <c r="Y5" i="29" s="1"/>
  <c r="S5" i="27"/>
  <c r="T5" i="27" s="1"/>
  <c r="U5" i="27" s="1"/>
  <c r="V5" i="27" s="1"/>
  <c r="W5" i="27" s="1"/>
  <c r="X5" i="27" s="1"/>
  <c r="Y5" i="27" s="1"/>
  <c r="Z5" i="27" s="1"/>
  <c r="Z5" i="29" l="1"/>
  <c r="AC5" i="29"/>
  <c r="AF5" i="29" s="1"/>
  <c r="AA5" i="27"/>
  <c r="AA5" i="29" l="1"/>
  <c r="AD5" i="29"/>
  <c r="AG5" i="29" s="1"/>
  <c r="G45" i="27"/>
  <c r="G45" i="29" l="1"/>
  <c r="AC16" i="29" l="1"/>
  <c r="AC16" i="27"/>
  <c r="AC26" i="27"/>
  <c r="AC26" i="29"/>
  <c r="AC24" i="29"/>
  <c r="AC24" i="27"/>
  <c r="AC36" i="29"/>
  <c r="AC36" i="27"/>
  <c r="AC27" i="27"/>
  <c r="AC27" i="29"/>
  <c r="AC37" i="27"/>
  <c r="AC37" i="29"/>
  <c r="AC40" i="29"/>
  <c r="AC40" i="27"/>
  <c r="AC11" i="27"/>
  <c r="AC11" i="29"/>
  <c r="AC32" i="29"/>
  <c r="AC32" i="27"/>
  <c r="AC33" i="27"/>
  <c r="AC33" i="29"/>
  <c r="AC28" i="29"/>
  <c r="AC28" i="27"/>
  <c r="AC20" i="29"/>
  <c r="AC20" i="27"/>
  <c r="AC21" i="27"/>
  <c r="AC21" i="29"/>
  <c r="AC19" i="29"/>
  <c r="AC19" i="27"/>
  <c r="AC42" i="29"/>
  <c r="AC42" i="27"/>
  <c r="AC39" i="27"/>
  <c r="AC39" i="29"/>
  <c r="AC41" i="29"/>
  <c r="AC41" i="27"/>
  <c r="AC43" i="27"/>
  <c r="AC43" i="29"/>
  <c r="AC35" i="29"/>
  <c r="AC35" i="27"/>
  <c r="AC22" i="27"/>
  <c r="AC22" i="29"/>
  <c r="AC13" i="29"/>
  <c r="AC13" i="27"/>
  <c r="AC10" i="27"/>
  <c r="AC10" i="29"/>
  <c r="AC46" i="27"/>
  <c r="AC46" i="29"/>
  <c r="AC14" i="29"/>
  <c r="AC14" i="27"/>
  <c r="AC12" i="27"/>
  <c r="AC12" i="29"/>
  <c r="AC44" i="27"/>
  <c r="AC44" i="29"/>
  <c r="AC23" i="27"/>
  <c r="AC23" i="29"/>
  <c r="AC38" i="29"/>
  <c r="AC38" i="27"/>
  <c r="AC25" i="29"/>
  <c r="AC25" i="27"/>
  <c r="AC18" i="27"/>
  <c r="AC18" i="29"/>
  <c r="AC31" i="29"/>
  <c r="AC31" i="27"/>
  <c r="AC3" i="29"/>
  <c r="AD37" i="27" l="1"/>
  <c r="AD37" i="29"/>
  <c r="AD35" i="29"/>
  <c r="AD35" i="27"/>
  <c r="AD12" i="29"/>
  <c r="AD12" i="27"/>
  <c r="AD14" i="29"/>
  <c r="AD14" i="27"/>
  <c r="AD16" i="29"/>
  <c r="AD16" i="27"/>
  <c r="AD25" i="29"/>
  <c r="AD25" i="27"/>
  <c r="AD44" i="27"/>
  <c r="AD44" i="29"/>
  <c r="AC7" i="27"/>
  <c r="AC7" i="29"/>
  <c r="AD42" i="29"/>
  <c r="AD42" i="27"/>
  <c r="AD10" i="27"/>
  <c r="AD10" i="29"/>
  <c r="AD36" i="29"/>
  <c r="AD36" i="27"/>
  <c r="AD31" i="29"/>
  <c r="AD31" i="27"/>
  <c r="AD40" i="27"/>
  <c r="AD40" i="29"/>
  <c r="AD33" i="27"/>
  <c r="AD33" i="29"/>
  <c r="AD23" i="27"/>
  <c r="AD23" i="29"/>
  <c r="AD28" i="29"/>
  <c r="AD28" i="27"/>
  <c r="AD39" i="27"/>
  <c r="AD39" i="29"/>
  <c r="AD27" i="27"/>
  <c r="AD27" i="29"/>
  <c r="AD13" i="29"/>
  <c r="AD13" i="27"/>
  <c r="AD20" i="27"/>
  <c r="AD20" i="29"/>
  <c r="AD21" i="27"/>
  <c r="AD21" i="29"/>
  <c r="AD18" i="27"/>
  <c r="AD18" i="29"/>
  <c r="AD26" i="29"/>
  <c r="AD26" i="27"/>
  <c r="AD11" i="27"/>
  <c r="AD11" i="29"/>
  <c r="AD19" i="27"/>
  <c r="AD19" i="29"/>
  <c r="AD38" i="27"/>
  <c r="AD38" i="29"/>
  <c r="AD22" i="27"/>
  <c r="AD22" i="29"/>
  <c r="AD43" i="29"/>
  <c r="AD43" i="27"/>
  <c r="AD46" i="27"/>
  <c r="AD46" i="29"/>
  <c r="AD41" i="29"/>
  <c r="AD41" i="27"/>
  <c r="AD32" i="29"/>
  <c r="AD32" i="27"/>
  <c r="AD3" i="29"/>
  <c r="AD24" i="29"/>
  <c r="AD24" i="27"/>
  <c r="AD7" i="27" l="1"/>
  <c r="AD7" i="29"/>
  <c r="CF53" i="15" l="1"/>
  <c r="CE53" i="15"/>
  <c r="CD53" i="15"/>
  <c r="CC53" i="15"/>
  <c r="CB53" i="15"/>
  <c r="CA53" i="15"/>
  <c r="BZ53" i="15"/>
  <c r="BY53" i="15"/>
  <c r="BX53" i="15"/>
  <c r="BW53" i="15"/>
  <c r="BV53" i="15"/>
  <c r="BU53" i="15"/>
  <c r="BT53" i="15"/>
  <c r="BS53" i="15"/>
  <c r="BR53" i="15"/>
  <c r="BQ53" i="15"/>
  <c r="BP53" i="15"/>
  <c r="BO53" i="15"/>
  <c r="BN53" i="15"/>
  <c r="BM53" i="15"/>
  <c r="BL53" i="15"/>
  <c r="BK53" i="15"/>
  <c r="BJ53" i="15"/>
  <c r="BI53" i="15"/>
  <c r="BH53" i="15"/>
  <c r="BG53" i="15"/>
  <c r="BF53" i="15"/>
  <c r="BE53" i="15"/>
  <c r="BD53" i="15"/>
  <c r="BC53" i="15"/>
  <c r="BB53" i="15"/>
  <c r="BA53" i="15"/>
  <c r="AZ53" i="15"/>
  <c r="AY53" i="15"/>
  <c r="AX53" i="15"/>
  <c r="AW53" i="15"/>
  <c r="AV53" i="15"/>
  <c r="AU53" i="15"/>
  <c r="AT53" i="15"/>
  <c r="AS53" i="15"/>
  <c r="AR53" i="15"/>
  <c r="AQ53" i="15"/>
  <c r="AP53" i="15"/>
  <c r="AO53" i="15"/>
  <c r="AN53" i="15"/>
  <c r="AM53" i="15"/>
  <c r="AL53" i="15"/>
  <c r="AK53" i="15"/>
  <c r="AJ53" i="15"/>
  <c r="AI53" i="15"/>
  <c r="AH53" i="15"/>
  <c r="AG53" i="15"/>
  <c r="AF53" i="15"/>
  <c r="AE53" i="15"/>
  <c r="AD53" i="15"/>
  <c r="AC53" i="15"/>
  <c r="AB53" i="15"/>
  <c r="AA53" i="15"/>
  <c r="Z53" i="15"/>
  <c r="Y53" i="15"/>
  <c r="X53" i="15"/>
  <c r="W53" i="15"/>
  <c r="V53" i="15"/>
  <c r="U53" i="15"/>
  <c r="T53" i="15"/>
  <c r="S53" i="15"/>
  <c r="R53" i="15"/>
  <c r="Q53" i="15"/>
  <c r="P53" i="15"/>
  <c r="O53" i="15"/>
  <c r="N53" i="15"/>
  <c r="M53" i="15"/>
  <c r="L53" i="15"/>
  <c r="K53" i="15"/>
  <c r="J53" i="15"/>
  <c r="I53" i="15"/>
  <c r="H53" i="15"/>
  <c r="J50" i="15"/>
  <c r="K50" i="15" s="1"/>
  <c r="L50" i="15" s="1"/>
  <c r="M50" i="15" s="1"/>
  <c r="N50" i="15" s="1"/>
  <c r="O50" i="15" s="1"/>
  <c r="P50" i="15" s="1"/>
  <c r="Q50" i="15" s="1"/>
  <c r="R50" i="15" s="1"/>
  <c r="S50" i="15" s="1"/>
  <c r="T50" i="15" s="1"/>
  <c r="U50" i="15" s="1"/>
  <c r="V50" i="15" s="1"/>
  <c r="W50" i="15" s="1"/>
  <c r="X50" i="15" s="1"/>
  <c r="Y50" i="15" s="1"/>
  <c r="Z50" i="15" s="1"/>
  <c r="AA50" i="15" s="1"/>
  <c r="AB50" i="15" s="1"/>
  <c r="AC50" i="15" s="1"/>
  <c r="AD50" i="15" s="1"/>
  <c r="AE50" i="15" s="1"/>
  <c r="AF50" i="15" s="1"/>
  <c r="AG50" i="15" s="1"/>
  <c r="AH50" i="15" s="1"/>
  <c r="AI50" i="15" s="1"/>
  <c r="AJ50" i="15" s="1"/>
  <c r="AK50" i="15" s="1"/>
  <c r="AL50" i="15" s="1"/>
  <c r="AM50" i="15" s="1"/>
  <c r="AN50" i="15" s="1"/>
  <c r="AO50" i="15" s="1"/>
  <c r="AP50" i="15" s="1"/>
  <c r="AQ50" i="15" s="1"/>
  <c r="AR50" i="15" s="1"/>
  <c r="AS50" i="15" s="1"/>
  <c r="AT50" i="15" s="1"/>
  <c r="AU50" i="15" s="1"/>
  <c r="AV50" i="15" s="1"/>
  <c r="AW50" i="15" s="1"/>
  <c r="AX50" i="15" s="1"/>
  <c r="AY50" i="15" s="1"/>
  <c r="AZ50" i="15" s="1"/>
  <c r="BA50" i="15" s="1"/>
  <c r="BB50" i="15" s="1"/>
  <c r="BC50" i="15" s="1"/>
  <c r="BD50" i="15" s="1"/>
  <c r="BE50" i="15" s="1"/>
  <c r="BF50" i="15" s="1"/>
  <c r="BG50" i="15" s="1"/>
  <c r="BH50" i="15" s="1"/>
  <c r="BI50" i="15" s="1"/>
  <c r="BJ50" i="15" s="1"/>
  <c r="BK50" i="15" s="1"/>
  <c r="BL50" i="15" s="1"/>
  <c r="BM50" i="15" s="1"/>
  <c r="BN50" i="15" s="1"/>
  <c r="BO50" i="15" s="1"/>
  <c r="BP50" i="15" s="1"/>
  <c r="BQ50" i="15" s="1"/>
  <c r="BR50" i="15" s="1"/>
  <c r="BS50" i="15" s="1"/>
  <c r="BT50" i="15" s="1"/>
  <c r="BU50" i="15" s="1"/>
  <c r="BV50" i="15" s="1"/>
  <c r="BW50" i="15" s="1"/>
  <c r="BX50" i="15" s="1"/>
  <c r="BY50" i="15" s="1"/>
  <c r="BZ50" i="15" s="1"/>
  <c r="CA50" i="15" s="1"/>
  <c r="CB50" i="15" s="1"/>
  <c r="CC50" i="15" s="1"/>
  <c r="CD50" i="15" s="1"/>
  <c r="CE50" i="15" s="1"/>
  <c r="CF50" i="15" s="1"/>
  <c r="I50" i="15"/>
  <c r="BK54" i="15" l="1"/>
  <c r="BK1" i="15" s="1"/>
  <c r="BS54" i="15"/>
  <c r="BS1" i="15" s="1"/>
  <c r="BR54" i="15"/>
  <c r="BR1" i="15" s="1"/>
  <c r="AA54" i="15"/>
  <c r="AA1" i="15" s="1"/>
  <c r="BN54" i="15"/>
  <c r="BN1" i="15" s="1"/>
  <c r="BM54" i="15"/>
  <c r="BM1" i="15" s="1"/>
  <c r="T54" i="15"/>
  <c r="T1" i="15" s="1"/>
  <c r="BL54" i="15"/>
  <c r="BL1" i="15" s="1"/>
  <c r="U54" i="15"/>
  <c r="U1" i="15" s="1"/>
  <c r="AW54" i="15"/>
  <c r="AW1" i="15" s="1"/>
  <c r="AV54" i="15"/>
  <c r="AV1" i="15" s="1"/>
  <c r="V54" i="15"/>
  <c r="V1" i="15" s="1"/>
  <c r="AR54" i="15"/>
  <c r="AR1" i="15" s="1"/>
  <c r="AQ54" i="15"/>
  <c r="AQ1" i="15" s="1"/>
  <c r="AP54" i="15"/>
  <c r="AP1" i="15" s="1"/>
  <c r="Z54" i="15"/>
  <c r="Z1" i="15" s="1"/>
  <c r="W54" i="15"/>
  <c r="W1" i="15" s="1"/>
  <c r="AS54" i="15"/>
  <c r="AS1" i="15" s="1"/>
  <c r="BO54" i="15"/>
  <c r="BO1" i="15" s="1"/>
  <c r="X54" i="15"/>
  <c r="X1" i="15" s="1"/>
  <c r="AT54" i="15"/>
  <c r="AT1" i="15" s="1"/>
  <c r="BP54" i="15"/>
  <c r="Y54" i="15"/>
  <c r="Y1" i="15" s="1"/>
  <c r="AU54" i="15"/>
  <c r="AU1" i="15" s="1"/>
  <c r="BQ54" i="15"/>
  <c r="BQ1" i="15" s="1"/>
  <c r="AC54" i="15"/>
  <c r="AC1" i="15" s="1"/>
  <c r="BW54" i="15"/>
  <c r="BW1" i="15" s="1"/>
  <c r="J54" i="15"/>
  <c r="J1" i="15" s="1"/>
  <c r="AF54" i="15"/>
  <c r="AF1" i="15" s="1"/>
  <c r="BB54" i="15"/>
  <c r="BB1" i="15" s="1"/>
  <c r="BX54" i="15"/>
  <c r="BX1" i="15" s="1"/>
  <c r="K54" i="15"/>
  <c r="K1" i="15" s="1"/>
  <c r="AG54" i="15"/>
  <c r="AG1" i="15" s="1"/>
  <c r="BC54" i="15"/>
  <c r="BC1" i="15" s="1"/>
  <c r="BY54" i="15"/>
  <c r="BY1" i="15" s="1"/>
  <c r="O54" i="15"/>
  <c r="O1" i="15" s="1"/>
  <c r="AK54" i="15"/>
  <c r="AK1" i="15" s="1"/>
  <c r="BG54" i="15"/>
  <c r="BG1" i="15" s="1"/>
  <c r="CC54" i="15"/>
  <c r="I54" i="15"/>
  <c r="I1" i="15" s="1"/>
  <c r="N54" i="15"/>
  <c r="N1" i="15" s="1"/>
  <c r="P54" i="15"/>
  <c r="P1" i="15" s="1"/>
  <c r="AL54" i="15"/>
  <c r="AL1" i="15" s="1"/>
  <c r="BH54" i="15"/>
  <c r="BH1" i="15" s="1"/>
  <c r="CD54" i="15"/>
  <c r="BU54" i="15"/>
  <c r="BU1" i="15" s="1"/>
  <c r="AJ54" i="15"/>
  <c r="AJ1" i="15" s="1"/>
  <c r="Q54" i="15"/>
  <c r="Q1" i="15" s="1"/>
  <c r="AM54" i="15"/>
  <c r="AM1" i="15" s="1"/>
  <c r="BI54" i="15"/>
  <c r="BI1" i="15" s="1"/>
  <c r="CE54" i="15"/>
  <c r="AX54" i="15"/>
  <c r="AX1" i="15" s="1"/>
  <c r="AZ54" i="15"/>
  <c r="AZ1" i="15" s="1"/>
  <c r="AE54" i="15"/>
  <c r="AE1" i="15" s="1"/>
  <c r="BZ54" i="15"/>
  <c r="BZ1" i="15" s="1"/>
  <c r="CA54" i="15"/>
  <c r="CA1" i="15" s="1"/>
  <c r="CB54" i="15"/>
  <c r="R54" i="15"/>
  <c r="R1" i="15" s="1"/>
  <c r="AN54" i="15"/>
  <c r="AN1" i="15" s="1"/>
  <c r="BJ54" i="15"/>
  <c r="BJ1" i="15" s="1"/>
  <c r="CF54" i="15"/>
  <c r="AB54" i="15"/>
  <c r="AB1" i="15" s="1"/>
  <c r="BT54" i="15"/>
  <c r="BT1" i="15" s="1"/>
  <c r="AY54" i="15"/>
  <c r="AY1" i="15" s="1"/>
  <c r="H54" i="15"/>
  <c r="H1" i="15" s="1"/>
  <c r="AD54" i="15"/>
  <c r="AD1" i="15" s="1"/>
  <c r="BV54" i="15"/>
  <c r="BV1" i="15" s="1"/>
  <c r="BA54" i="15"/>
  <c r="BA1" i="15" s="1"/>
  <c r="L54" i="15"/>
  <c r="L1" i="15" s="1"/>
  <c r="AH54" i="15"/>
  <c r="AH1" i="15" s="1"/>
  <c r="BD54" i="15"/>
  <c r="BD1" i="15" s="1"/>
  <c r="M54" i="15"/>
  <c r="M1" i="15" s="1"/>
  <c r="AI54" i="15"/>
  <c r="AI1" i="15" s="1"/>
  <c r="BE54" i="15"/>
  <c r="BE1" i="15" s="1"/>
  <c r="BF54" i="15"/>
  <c r="BF1" i="15" s="1"/>
  <c r="S54" i="15"/>
  <c r="S1" i="15" s="1"/>
  <c r="AO54" i="15"/>
  <c r="AO1" i="15" s="1"/>
  <c r="CF1" i="15" l="1"/>
  <c r="CB1" i="15"/>
  <c r="CE1" i="15"/>
  <c r="CC1" i="15"/>
  <c r="CD1" i="15"/>
  <c r="BP1" i="15"/>
  <c r="AA52" i="15" l="1"/>
  <c r="AE52" i="15" s="1"/>
  <c r="AI52" i="15" s="1"/>
  <c r="AM52" i="15" s="1"/>
  <c r="AQ52" i="15" s="1"/>
  <c r="AU52" i="15" s="1"/>
  <c r="AY52" i="15" s="1"/>
  <c r="BC52" i="15" s="1"/>
  <c r="BG52" i="15" s="1"/>
  <c r="BK52" i="15" s="1"/>
  <c r="BO52" i="15" s="1"/>
  <c r="BS52" i="15" s="1"/>
  <c r="BW52" i="15" s="1"/>
  <c r="CA52" i="15" s="1"/>
  <c r="CE52" i="15" s="1"/>
  <c r="Z52" i="15"/>
  <c r="AD52" i="15" s="1"/>
  <c r="AH52" i="15" s="1"/>
  <c r="AL52" i="15" s="1"/>
  <c r="AP52" i="15" s="1"/>
  <c r="AT52" i="15" s="1"/>
  <c r="AX52" i="15" s="1"/>
  <c r="BB52" i="15" s="1"/>
  <c r="BF52" i="15" s="1"/>
  <c r="BJ52" i="15" s="1"/>
  <c r="BN52" i="15" s="1"/>
  <c r="BR52" i="15" s="1"/>
  <c r="BV52" i="15" s="1"/>
  <c r="BZ52" i="15" s="1"/>
  <c r="CD52" i="15" s="1"/>
  <c r="W52" i="15"/>
  <c r="V52" i="15"/>
  <c r="T52" i="15"/>
  <c r="X52" i="15" s="1"/>
  <c r="AB52" i="15" s="1"/>
  <c r="AF52" i="15" s="1"/>
  <c r="AJ52" i="15" s="1"/>
  <c r="AN52" i="15" s="1"/>
  <c r="AR52" i="15" s="1"/>
  <c r="AV52" i="15" s="1"/>
  <c r="AZ52" i="15" s="1"/>
  <c r="BD52" i="15" s="1"/>
  <c r="BH52" i="15" s="1"/>
  <c r="BL52" i="15" s="1"/>
  <c r="BP52" i="15" s="1"/>
  <c r="BT52" i="15" s="1"/>
  <c r="BX52" i="15" s="1"/>
  <c r="CB52" i="15" s="1"/>
  <c r="CF52" i="15" s="1"/>
  <c r="S52" i="15"/>
  <c r="O52" i="15"/>
  <c r="N52" i="15"/>
  <c r="R52" i="15" s="1"/>
  <c r="M52" i="15"/>
  <c r="Q52" i="15" s="1"/>
  <c r="U52" i="15" s="1"/>
  <c r="Y52" i="15" s="1"/>
  <c r="AC52" i="15" s="1"/>
  <c r="AG52" i="15" s="1"/>
  <c r="AK52" i="15" s="1"/>
  <c r="AO52" i="15" s="1"/>
  <c r="AS52" i="15" s="1"/>
  <c r="AW52" i="15" s="1"/>
  <c r="BA52" i="15" s="1"/>
  <c r="BE52" i="15" s="1"/>
  <c r="BI52" i="15" s="1"/>
  <c r="BM52" i="15" s="1"/>
  <c r="BQ52" i="15" s="1"/>
  <c r="BU52" i="15" s="1"/>
  <c r="BY52" i="15" s="1"/>
  <c r="CC52" i="15" s="1"/>
  <c r="L52" i="15"/>
  <c r="P52" i="15" s="1"/>
  <c r="S51" i="15"/>
  <c r="P51" i="15"/>
  <c r="O51" i="15"/>
  <c r="N51" i="15"/>
  <c r="M51" i="15"/>
  <c r="L51" i="15"/>
  <c r="E49" i="15"/>
  <c r="A44" i="15"/>
  <c r="A43" i="15"/>
  <c r="A42" i="15"/>
  <c r="A41" i="15"/>
  <c r="A40" i="15"/>
  <c r="A39" i="15"/>
  <c r="A38" i="15"/>
  <c r="A37" i="15"/>
  <c r="A36" i="15"/>
  <c r="A35" i="15"/>
  <c r="A33" i="15"/>
  <c r="A32" i="15"/>
  <c r="A31" i="15"/>
  <c r="A29" i="15"/>
  <c r="A28" i="15"/>
  <c r="A27" i="15"/>
  <c r="A26" i="15"/>
  <c r="A25" i="15"/>
  <c r="A24" i="15"/>
  <c r="A23" i="15"/>
  <c r="A22" i="15"/>
  <c r="A21" i="15"/>
  <c r="A20" i="15"/>
  <c r="A19" i="15"/>
  <c r="A18" i="15"/>
  <c r="A17" i="15"/>
  <c r="A16" i="15"/>
  <c r="A14" i="15"/>
  <c r="A13" i="15"/>
  <c r="A12" i="15"/>
  <c r="A11" i="15"/>
  <c r="A10" i="15"/>
  <c r="S5" i="15"/>
  <c r="P5" i="15"/>
  <c r="O5" i="15"/>
  <c r="N5" i="15"/>
  <c r="M5" i="15"/>
  <c r="L5" i="15"/>
  <c r="K5" i="15"/>
  <c r="J5" i="15"/>
  <c r="I5" i="15"/>
  <c r="H5" i="15"/>
  <c r="G5" i="15"/>
  <c r="C5" i="15"/>
  <c r="AV46" i="15" l="1"/>
  <c r="Z46" i="15"/>
  <c r="AU44" i="15"/>
  <c r="Y44" i="15"/>
  <c r="AT43" i="15"/>
  <c r="X43" i="15"/>
  <c r="BO42" i="15"/>
  <c r="AS42" i="15"/>
  <c r="W42" i="15"/>
  <c r="BN41" i="15"/>
  <c r="AR41" i="15"/>
  <c r="V41" i="15"/>
  <c r="BM40" i="15"/>
  <c r="AQ40" i="15"/>
  <c r="U40" i="15"/>
  <c r="BL39" i="15"/>
  <c r="AP39" i="15"/>
  <c r="T39" i="15"/>
  <c r="BK38" i="15"/>
  <c r="AO38" i="15"/>
  <c r="S38" i="15"/>
  <c r="BJ37" i="15"/>
  <c r="AN37" i="15"/>
  <c r="R37" i="15"/>
  <c r="BI36" i="15"/>
  <c r="AM36" i="15"/>
  <c r="Q36" i="15"/>
  <c r="BH35" i="15"/>
  <c r="AL35" i="15"/>
  <c r="P35" i="15"/>
  <c r="BG33" i="15"/>
  <c r="AK33" i="15"/>
  <c r="O33" i="15"/>
  <c r="BF32" i="15"/>
  <c r="AJ32" i="15"/>
  <c r="N32" i="15"/>
  <c r="BE31" i="15"/>
  <c r="AI31" i="15"/>
  <c r="M31" i="15"/>
  <c r="AY28" i="15"/>
  <c r="AC28" i="15"/>
  <c r="AX27" i="15"/>
  <c r="AB27" i="15"/>
  <c r="AW26" i="15"/>
  <c r="AA26" i="15"/>
  <c r="AV25" i="15"/>
  <c r="Z25" i="15"/>
  <c r="AU24" i="15"/>
  <c r="Y24" i="15"/>
  <c r="AT23" i="15"/>
  <c r="X23" i="15"/>
  <c r="BO22" i="15"/>
  <c r="AS22" i="15"/>
  <c r="W22" i="15"/>
  <c r="BN21" i="15"/>
  <c r="AR21" i="15"/>
  <c r="V21" i="15"/>
  <c r="BM20" i="15"/>
  <c r="AQ20" i="15"/>
  <c r="U20" i="15"/>
  <c r="BL19" i="15"/>
  <c r="AP19" i="15"/>
  <c r="T19" i="15"/>
  <c r="BK18" i="15"/>
  <c r="AO18" i="15"/>
  <c r="S18" i="15"/>
  <c r="BJ16" i="15"/>
  <c r="AN16" i="15"/>
  <c r="R16" i="15"/>
  <c r="BI14" i="15"/>
  <c r="AM14" i="15"/>
  <c r="Q14" i="15"/>
  <c r="BH13" i="15"/>
  <c r="AL13" i="15"/>
  <c r="P13" i="15"/>
  <c r="AU46" i="15"/>
  <c r="Y46" i="15"/>
  <c r="AT44" i="15"/>
  <c r="X44" i="15"/>
  <c r="BO43" i="15"/>
  <c r="AS43" i="15"/>
  <c r="W43" i="15"/>
  <c r="BN42" i="15"/>
  <c r="AR42" i="15"/>
  <c r="V42" i="15"/>
  <c r="BM41" i="15"/>
  <c r="AQ41" i="15"/>
  <c r="U41" i="15"/>
  <c r="BL40" i="15"/>
  <c r="AP40" i="15"/>
  <c r="T40" i="15"/>
  <c r="BK39" i="15"/>
  <c r="AO39" i="15"/>
  <c r="S39" i="15"/>
  <c r="BJ38" i="15"/>
  <c r="AN38" i="15"/>
  <c r="R38" i="15"/>
  <c r="BI37" i="15"/>
  <c r="AM37" i="15"/>
  <c r="Q37" i="15"/>
  <c r="BH36" i="15"/>
  <c r="AL36" i="15"/>
  <c r="P36" i="15"/>
  <c r="BG35" i="15"/>
  <c r="AK35" i="15"/>
  <c r="O35" i="15"/>
  <c r="BF33" i="15"/>
  <c r="AJ33" i="15"/>
  <c r="N33" i="15"/>
  <c r="BE32" i="15"/>
  <c r="AI32" i="15"/>
  <c r="M32" i="15"/>
  <c r="BD31" i="15"/>
  <c r="AH31" i="15"/>
  <c r="BO46" i="15"/>
  <c r="AS46" i="15"/>
  <c r="W46" i="15"/>
  <c r="BN44" i="15"/>
  <c r="AR44" i="15"/>
  <c r="V44" i="15"/>
  <c r="BM43" i="15"/>
  <c r="AQ43" i="15"/>
  <c r="U43" i="15"/>
  <c r="BL42" i="15"/>
  <c r="AP42" i="15"/>
  <c r="T42" i="15"/>
  <c r="BK41" i="15"/>
  <c r="AO41" i="15"/>
  <c r="S41" i="15"/>
  <c r="BJ40" i="15"/>
  <c r="AN40" i="15"/>
  <c r="R40" i="15"/>
  <c r="BI39" i="15"/>
  <c r="AM39" i="15"/>
  <c r="Q39" i="15"/>
  <c r="BH38" i="15"/>
  <c r="AL38" i="15"/>
  <c r="P38" i="15"/>
  <c r="BG37" i="15"/>
  <c r="AK37" i="15"/>
  <c r="O37" i="15"/>
  <c r="BF36" i="15"/>
  <c r="AJ36" i="15"/>
  <c r="N36" i="15"/>
  <c r="BE35" i="15"/>
  <c r="AI35" i="15"/>
  <c r="M35" i="15"/>
  <c r="BD33" i="15"/>
  <c r="AH33" i="15"/>
  <c r="L33" i="15"/>
  <c r="BN46" i="15"/>
  <c r="AR46" i="15"/>
  <c r="V46" i="15"/>
  <c r="BM44" i="15"/>
  <c r="AQ44" i="15"/>
  <c r="U44" i="15"/>
  <c r="BL43" i="15"/>
  <c r="AP43" i="15"/>
  <c r="T43" i="15"/>
  <c r="BK42" i="15"/>
  <c r="AO42" i="15"/>
  <c r="S42" i="15"/>
  <c r="BJ41" i="15"/>
  <c r="AN41" i="15"/>
  <c r="R41" i="15"/>
  <c r="BI40" i="15"/>
  <c r="AM40" i="15"/>
  <c r="Q40" i="15"/>
  <c r="BH39" i="15"/>
  <c r="AL39" i="15"/>
  <c r="P39" i="15"/>
  <c r="BG38" i="15"/>
  <c r="AK38" i="15"/>
  <c r="O38" i="15"/>
  <c r="BF37" i="15"/>
  <c r="AJ37" i="15"/>
  <c r="N37" i="15"/>
  <c r="BE36" i="15"/>
  <c r="AI36" i="15"/>
  <c r="M36" i="15"/>
  <c r="BD35" i="15"/>
  <c r="AH35" i="15"/>
  <c r="L35" i="15"/>
  <c r="BC33" i="15"/>
  <c r="AG33" i="15"/>
  <c r="K33" i="15"/>
  <c r="BM46" i="15"/>
  <c r="BL46" i="15"/>
  <c r="AP46" i="15"/>
  <c r="T46" i="15"/>
  <c r="BK44" i="15"/>
  <c r="AO44" i="15"/>
  <c r="S44" i="15"/>
  <c r="BJ43" i="15"/>
  <c r="AN43" i="15"/>
  <c r="R43" i="15"/>
  <c r="BI42" i="15"/>
  <c r="AM42" i="15"/>
  <c r="Q42" i="15"/>
  <c r="BH41" i="15"/>
  <c r="AL41" i="15"/>
  <c r="P41" i="15"/>
  <c r="BG40" i="15"/>
  <c r="AK40" i="15"/>
  <c r="O40" i="15"/>
  <c r="BF39" i="15"/>
  <c r="AJ39" i="15"/>
  <c r="N39" i="15"/>
  <c r="BE38" i="15"/>
  <c r="AI38" i="15"/>
  <c r="M38" i="15"/>
  <c r="BD37" i="15"/>
  <c r="AH37" i="15"/>
  <c r="L37" i="15"/>
  <c r="BC36" i="15"/>
  <c r="AG36" i="15"/>
  <c r="K36" i="15"/>
  <c r="BB35" i="15"/>
  <c r="AF35" i="15"/>
  <c r="J35" i="15"/>
  <c r="BA33" i="15"/>
  <c r="BK46" i="15"/>
  <c r="AO46" i="15"/>
  <c r="S46" i="15"/>
  <c r="BJ44" i="15"/>
  <c r="AN44" i="15"/>
  <c r="R44" i="15"/>
  <c r="BI43" i="15"/>
  <c r="AM43" i="15"/>
  <c r="Q43" i="15"/>
  <c r="BH42" i="15"/>
  <c r="AL42" i="15"/>
  <c r="P42" i="15"/>
  <c r="BG41" i="15"/>
  <c r="AK41" i="15"/>
  <c r="O41" i="15"/>
  <c r="BF40" i="15"/>
  <c r="AJ40" i="15"/>
  <c r="N40" i="15"/>
  <c r="BE39" i="15"/>
  <c r="AI39" i="15"/>
  <c r="M39" i="15"/>
  <c r="BD38" i="15"/>
  <c r="AH38" i="15"/>
  <c r="L38" i="15"/>
  <c r="BC37" i="15"/>
  <c r="AG37" i="15"/>
  <c r="K37" i="15"/>
  <c r="BB36" i="15"/>
  <c r="AF36" i="15"/>
  <c r="J36" i="15"/>
  <c r="BA35" i="15"/>
  <c r="BJ46" i="15"/>
  <c r="BI46" i="15"/>
  <c r="AM46" i="15"/>
  <c r="Q46" i="15"/>
  <c r="BH44" i="15"/>
  <c r="AL44" i="15"/>
  <c r="P44" i="15"/>
  <c r="BG43" i="15"/>
  <c r="AK43" i="15"/>
  <c r="O43" i="15"/>
  <c r="BF42" i="15"/>
  <c r="AJ42" i="15"/>
  <c r="N42" i="15"/>
  <c r="BE41" i="15"/>
  <c r="AI41" i="15"/>
  <c r="M41" i="15"/>
  <c r="BD40" i="15"/>
  <c r="AH40" i="15"/>
  <c r="L40" i="15"/>
  <c r="BC39" i="15"/>
  <c r="AG39" i="15"/>
  <c r="K39" i="15"/>
  <c r="BB38" i="15"/>
  <c r="AF38" i="15"/>
  <c r="J38" i="15"/>
  <c r="BA37" i="15"/>
  <c r="AE37" i="15"/>
  <c r="I37" i="15"/>
  <c r="AZ36" i="15"/>
  <c r="AD36" i="15"/>
  <c r="H36" i="15"/>
  <c r="AY35" i="15"/>
  <c r="AC35" i="15"/>
  <c r="AX33" i="15"/>
  <c r="AB33" i="15"/>
  <c r="AW32" i="15"/>
  <c r="AA32" i="15"/>
  <c r="AV31" i="15"/>
  <c r="Z31" i="15"/>
  <c r="BL28" i="15"/>
  <c r="AP28" i="15"/>
  <c r="T28" i="15"/>
  <c r="BK27" i="15"/>
  <c r="AO27" i="15"/>
  <c r="BH46" i="15"/>
  <c r="AL46" i="15"/>
  <c r="P46" i="15"/>
  <c r="BG44" i="15"/>
  <c r="AK44" i="15"/>
  <c r="O44" i="15"/>
  <c r="BF43" i="15"/>
  <c r="AJ43" i="15"/>
  <c r="N43" i="15"/>
  <c r="BE42" i="15"/>
  <c r="AI42" i="15"/>
  <c r="M42" i="15"/>
  <c r="BD41" i="15"/>
  <c r="AH41" i="15"/>
  <c r="L41" i="15"/>
  <c r="BC40" i="15"/>
  <c r="AG40" i="15"/>
  <c r="K40" i="15"/>
  <c r="BB39" i="15"/>
  <c r="AF39" i="15"/>
  <c r="J39" i="15"/>
  <c r="BA38" i="15"/>
  <c r="AE38" i="15"/>
  <c r="I38" i="15"/>
  <c r="AZ37" i="15"/>
  <c r="AD37" i="15"/>
  <c r="H37" i="15"/>
  <c r="AY36" i="15"/>
  <c r="AC36" i="15"/>
  <c r="AX35" i="15"/>
  <c r="AB35" i="15"/>
  <c r="AW33" i="15"/>
  <c r="AA33" i="15"/>
  <c r="AV32" i="15"/>
  <c r="Z32" i="15"/>
  <c r="AU31" i="15"/>
  <c r="Y31" i="15"/>
  <c r="BK28" i="15"/>
  <c r="AO28" i="15"/>
  <c r="S28" i="15"/>
  <c r="BJ27" i="15"/>
  <c r="AN27" i="15"/>
  <c r="R27" i="15"/>
  <c r="BI26" i="15"/>
  <c r="AM26" i="15"/>
  <c r="Q26" i="15"/>
  <c r="BH25" i="15"/>
  <c r="AL25" i="15"/>
  <c r="P25" i="15"/>
  <c r="BG24" i="15"/>
  <c r="AK24" i="15"/>
  <c r="O24" i="15"/>
  <c r="BF23" i="15"/>
  <c r="AJ23" i="15"/>
  <c r="N23" i="15"/>
  <c r="BE22" i="15"/>
  <c r="AI22" i="15"/>
  <c r="M22" i="15"/>
  <c r="BD21" i="15"/>
  <c r="AH21" i="15"/>
  <c r="L21" i="15"/>
  <c r="BC20" i="15"/>
  <c r="AG20" i="15"/>
  <c r="BG46" i="15"/>
  <c r="AK46" i="15"/>
  <c r="O46" i="15"/>
  <c r="BF44" i="15"/>
  <c r="AJ44" i="15"/>
  <c r="N44" i="15"/>
  <c r="BE43" i="15"/>
  <c r="AI43" i="15"/>
  <c r="M43" i="15"/>
  <c r="BD42" i="15"/>
  <c r="AH42" i="15"/>
  <c r="L42" i="15"/>
  <c r="BC41" i="15"/>
  <c r="AG41" i="15"/>
  <c r="K41" i="15"/>
  <c r="BB40" i="15"/>
  <c r="AF40" i="15"/>
  <c r="J40" i="15"/>
  <c r="BA39" i="15"/>
  <c r="AE39" i="15"/>
  <c r="I39" i="15"/>
  <c r="AZ38" i="15"/>
  <c r="AD38" i="15"/>
  <c r="H38" i="15"/>
  <c r="AY37" i="15"/>
  <c r="AC37" i="15"/>
  <c r="AX36" i="15"/>
  <c r="AB36" i="15"/>
  <c r="AW35" i="15"/>
  <c r="AA35" i="15"/>
  <c r="AV33" i="15"/>
  <c r="Z33" i="15"/>
  <c r="AU32" i="15"/>
  <c r="Y32" i="15"/>
  <c r="AT31" i="15"/>
  <c r="X31" i="15"/>
  <c r="BJ28" i="15"/>
  <c r="AN28" i="15"/>
  <c r="R28" i="15"/>
  <c r="BI27" i="15"/>
  <c r="AM27" i="15"/>
  <c r="Q27" i="15"/>
  <c r="BH26" i="15"/>
  <c r="AL26" i="15"/>
  <c r="P26" i="15"/>
  <c r="BG25" i="15"/>
  <c r="AK25" i="15"/>
  <c r="O25" i="15"/>
  <c r="BF24" i="15"/>
  <c r="AJ24" i="15"/>
  <c r="N24" i="15"/>
  <c r="BE23" i="15"/>
  <c r="AI23" i="15"/>
  <c r="M23" i="15"/>
  <c r="BD22" i="15"/>
  <c r="AH22" i="15"/>
  <c r="BF46" i="15"/>
  <c r="BE46" i="15"/>
  <c r="AI46" i="15"/>
  <c r="M46" i="15"/>
  <c r="BD44" i="15"/>
  <c r="AH44" i="15"/>
  <c r="L44" i="15"/>
  <c r="BC43" i="15"/>
  <c r="AG43" i="15"/>
  <c r="K43" i="15"/>
  <c r="BB42" i="15"/>
  <c r="AF42" i="15"/>
  <c r="J42" i="15"/>
  <c r="BA41" i="15"/>
  <c r="AE41" i="15"/>
  <c r="I41" i="15"/>
  <c r="AZ40" i="15"/>
  <c r="AD40" i="15"/>
  <c r="H40" i="15"/>
  <c r="AY39" i="15"/>
  <c r="AC39" i="15"/>
  <c r="AX38" i="15"/>
  <c r="AB38" i="15"/>
  <c r="AW37" i="15"/>
  <c r="AA37" i="15"/>
  <c r="AV36" i="15"/>
  <c r="Z36" i="15"/>
  <c r="BD46" i="15"/>
  <c r="AH46" i="15"/>
  <c r="L46" i="15"/>
  <c r="BC44" i="15"/>
  <c r="AG44" i="15"/>
  <c r="K44" i="15"/>
  <c r="BB43" i="15"/>
  <c r="AF43" i="15"/>
  <c r="J43" i="15"/>
  <c r="BA42" i="15"/>
  <c r="AE42" i="15"/>
  <c r="I42" i="15"/>
  <c r="AZ41" i="15"/>
  <c r="AD41" i="15"/>
  <c r="H41" i="15"/>
  <c r="AY40" i="15"/>
  <c r="AC40" i="15"/>
  <c r="AX39" i="15"/>
  <c r="AB39" i="15"/>
  <c r="AW38" i="15"/>
  <c r="AA38" i="15"/>
  <c r="AV37" i="15"/>
  <c r="Z37" i="15"/>
  <c r="AU36" i="15"/>
  <c r="Y36" i="15"/>
  <c r="AT35" i="15"/>
  <c r="X35" i="15"/>
  <c r="BO33" i="15"/>
  <c r="AS33" i="15"/>
  <c r="W33" i="15"/>
  <c r="BN32" i="15"/>
  <c r="AR32" i="15"/>
  <c r="V32" i="15"/>
  <c r="BM31" i="15"/>
  <c r="AQ31" i="15"/>
  <c r="U31" i="15"/>
  <c r="BG28" i="15"/>
  <c r="AK28" i="15"/>
  <c r="O28" i="15"/>
  <c r="BF27" i="15"/>
  <c r="AJ27" i="15"/>
  <c r="BC46" i="15"/>
  <c r="AG46" i="15"/>
  <c r="K46" i="15"/>
  <c r="BB44" i="15"/>
  <c r="AF44" i="15"/>
  <c r="J44" i="15"/>
  <c r="BA43" i="15"/>
  <c r="AE43" i="15"/>
  <c r="I43" i="15"/>
  <c r="BB46" i="15"/>
  <c r="AF46" i="15"/>
  <c r="J46" i="15"/>
  <c r="BA44" i="15"/>
  <c r="AE44" i="15"/>
  <c r="I44" i="15"/>
  <c r="AZ43" i="15"/>
  <c r="AD43" i="15"/>
  <c r="H43" i="15"/>
  <c r="AY42" i="15"/>
  <c r="AC42" i="15"/>
  <c r="AX41" i="15"/>
  <c r="AB41" i="15"/>
  <c r="BA46" i="15"/>
  <c r="AE46" i="15"/>
  <c r="I46" i="15"/>
  <c r="AZ44" i="15"/>
  <c r="AD44" i="15"/>
  <c r="H44" i="15"/>
  <c r="AY43" i="15"/>
  <c r="AC43" i="15"/>
  <c r="AX42" i="15"/>
  <c r="AB42" i="15"/>
  <c r="AZ46" i="15"/>
  <c r="AD46" i="15"/>
  <c r="H46" i="15"/>
  <c r="AY44" i="15"/>
  <c r="AC44" i="15"/>
  <c r="AX43" i="15"/>
  <c r="AB43" i="15"/>
  <c r="AW42" i="15"/>
  <c r="AA42" i="15"/>
  <c r="AV41" i="15"/>
  <c r="Z41" i="15"/>
  <c r="AU40" i="15"/>
  <c r="Y40" i="15"/>
  <c r="AT39" i="15"/>
  <c r="X39" i="15"/>
  <c r="BO38" i="15"/>
  <c r="AS38" i="15"/>
  <c r="W38" i="15"/>
  <c r="BN37" i="15"/>
  <c r="AR37" i="15"/>
  <c r="V37" i="15"/>
  <c r="BM36" i="15"/>
  <c r="AQ36" i="15"/>
  <c r="U36" i="15"/>
  <c r="BL35" i="15"/>
  <c r="AP35" i="15"/>
  <c r="T35" i="15"/>
  <c r="BK33" i="15"/>
  <c r="AO33" i="15"/>
  <c r="S33" i="15"/>
  <c r="BJ32" i="15"/>
  <c r="AN32" i="15"/>
  <c r="R32" i="15"/>
  <c r="BI31" i="15"/>
  <c r="AM31" i="15"/>
  <c r="Q31" i="15"/>
  <c r="BC28" i="15"/>
  <c r="AG28" i="15"/>
  <c r="K28" i="15"/>
  <c r="BB27" i="15"/>
  <c r="AF27" i="15"/>
  <c r="J27" i="15"/>
  <c r="BA26" i="15"/>
  <c r="AE26" i="15"/>
  <c r="I26" i="15"/>
  <c r="AY46" i="15"/>
  <c r="AC46" i="15"/>
  <c r="AX44" i="15"/>
  <c r="AB44" i="15"/>
  <c r="AW43" i="15"/>
  <c r="AA43" i="15"/>
  <c r="AV42" i="15"/>
  <c r="Z42" i="15"/>
  <c r="AU41" i="15"/>
  <c r="Y41" i="15"/>
  <c r="AT40" i="15"/>
  <c r="AW46" i="15"/>
  <c r="AI44" i="15"/>
  <c r="S43" i="15"/>
  <c r="K42" i="15"/>
  <c r="Q41" i="15"/>
  <c r="Z40" i="15"/>
  <c r="AR39" i="15"/>
  <c r="BI38" i="15"/>
  <c r="K38" i="15"/>
  <c r="Y37" i="15"/>
  <c r="AR36" i="15"/>
  <c r="BK35" i="15"/>
  <c r="U35" i="15"/>
  <c r="AR33" i="15"/>
  <c r="H33" i="15"/>
  <c r="AM32" i="15"/>
  <c r="H32" i="15"/>
  <c r="AN31" i="15"/>
  <c r="I31" i="15"/>
  <c r="AL28" i="15"/>
  <c r="H28" i="15"/>
  <c r="AR27" i="15"/>
  <c r="N27" i="15"/>
  <c r="AZ26" i="15"/>
  <c r="Y26" i="15"/>
  <c r="BL25" i="15"/>
  <c r="AM25" i="15"/>
  <c r="L25" i="15"/>
  <c r="AZ24" i="15"/>
  <c r="AA24" i="15"/>
  <c r="BN23" i="15"/>
  <c r="AO23" i="15"/>
  <c r="P23" i="15"/>
  <c r="BB22" i="15"/>
  <c r="AC22" i="15"/>
  <c r="AT21" i="15"/>
  <c r="U21" i="15"/>
  <c r="BJ20" i="15"/>
  <c r="AL20" i="15"/>
  <c r="N20" i="15"/>
  <c r="BD19" i="15"/>
  <c r="AG19" i="15"/>
  <c r="J19" i="15"/>
  <c r="AZ18" i="15"/>
  <c r="AC18" i="15"/>
  <c r="AV16" i="15"/>
  <c r="Y16" i="15"/>
  <c r="BO14" i="15"/>
  <c r="AR14" i="15"/>
  <c r="U14" i="15"/>
  <c r="BK13" i="15"/>
  <c r="AN13" i="15"/>
  <c r="Q13" i="15"/>
  <c r="BG12" i="15"/>
  <c r="AK12" i="15"/>
  <c r="O12" i="15"/>
  <c r="BF11" i="15"/>
  <c r="AJ11" i="15"/>
  <c r="N11" i="15"/>
  <c r="BE10" i="15"/>
  <c r="AI10" i="15"/>
  <c r="M10" i="15"/>
  <c r="AH10" i="15"/>
  <c r="AH25" i="15"/>
  <c r="BO21" i="15"/>
  <c r="AI20" i="15"/>
  <c r="AS16" i="15"/>
  <c r="R14" i="15"/>
  <c r="M13" i="15"/>
  <c r="L12" i="15"/>
  <c r="AF10" i="15"/>
  <c r="AK36" i="15"/>
  <c r="AG31" i="15"/>
  <c r="U26" i="15"/>
  <c r="H25" i="15"/>
  <c r="BJ23" i="15"/>
  <c r="AX22" i="15"/>
  <c r="Q21" i="15"/>
  <c r="AZ19" i="15"/>
  <c r="AV18" i="15"/>
  <c r="AR16" i="15"/>
  <c r="AT46" i="15"/>
  <c r="AA44" i="15"/>
  <c r="P43" i="15"/>
  <c r="H42" i="15"/>
  <c r="N41" i="15"/>
  <c r="X40" i="15"/>
  <c r="AQ39" i="15"/>
  <c r="BF38" i="15"/>
  <c r="X37" i="15"/>
  <c r="AP36" i="15"/>
  <c r="BJ35" i="15"/>
  <c r="S35" i="15"/>
  <c r="AQ33" i="15"/>
  <c r="AL32" i="15"/>
  <c r="AL31" i="15"/>
  <c r="H31" i="15"/>
  <c r="AJ28" i="15"/>
  <c r="AQ27" i="15"/>
  <c r="M27" i="15"/>
  <c r="AY26" i="15"/>
  <c r="X26" i="15"/>
  <c r="BK25" i="15"/>
  <c r="AJ25" i="15"/>
  <c r="K25" i="15"/>
  <c r="AY24" i="15"/>
  <c r="Z24" i="15"/>
  <c r="BM23" i="15"/>
  <c r="AN23" i="15"/>
  <c r="O23" i="15"/>
  <c r="BA22" i="15"/>
  <c r="AB22" i="15"/>
  <c r="AS21" i="15"/>
  <c r="T21" i="15"/>
  <c r="BI20" i="15"/>
  <c r="AK20" i="15"/>
  <c r="M20" i="15"/>
  <c r="BC19" i="15"/>
  <c r="AF19" i="15"/>
  <c r="I19" i="15"/>
  <c r="AY18" i="15"/>
  <c r="AB18" i="15"/>
  <c r="AU16" i="15"/>
  <c r="X16" i="15"/>
  <c r="BN14" i="15"/>
  <c r="AQ14" i="15"/>
  <c r="T14" i="15"/>
  <c r="BJ13" i="15"/>
  <c r="AM13" i="15"/>
  <c r="O13" i="15"/>
  <c r="BF12" i="15"/>
  <c r="AJ12" i="15"/>
  <c r="N12" i="15"/>
  <c r="BE11" i="15"/>
  <c r="AI11" i="15"/>
  <c r="M11" i="15"/>
  <c r="BD10" i="15"/>
  <c r="L10" i="15"/>
  <c r="AW24" i="15"/>
  <c r="Z22" i="15"/>
  <c r="BA19" i="15"/>
  <c r="Z18" i="15"/>
  <c r="V16" i="15"/>
  <c r="BG13" i="15"/>
  <c r="BD12" i="15"/>
  <c r="AG11" i="15"/>
  <c r="BB10" i="15"/>
  <c r="J10" i="15"/>
  <c r="T37" i="15"/>
  <c r="BN31" i="15"/>
  <c r="BM28" i="15"/>
  <c r="AK27" i="15"/>
  <c r="AU26" i="15"/>
  <c r="AG25" i="15"/>
  <c r="V24" i="15"/>
  <c r="J23" i="15"/>
  <c r="AO21" i="15"/>
  <c r="J20" i="15"/>
  <c r="Y18" i="15"/>
  <c r="AQ46" i="15"/>
  <c r="Z44" i="15"/>
  <c r="L43" i="15"/>
  <c r="J41" i="15"/>
  <c r="W40" i="15"/>
  <c r="AN39" i="15"/>
  <c r="BC38" i="15"/>
  <c r="W37" i="15"/>
  <c r="AO36" i="15"/>
  <c r="BI35" i="15"/>
  <c r="R35" i="15"/>
  <c r="AP33" i="15"/>
  <c r="AK32" i="15"/>
  <c r="AK31" i="15"/>
  <c r="BO28" i="15"/>
  <c r="AI28" i="15"/>
  <c r="AP27" i="15"/>
  <c r="L27" i="15"/>
  <c r="AX26" i="15"/>
  <c r="W26" i="15"/>
  <c r="BJ25" i="15"/>
  <c r="AI25" i="15"/>
  <c r="J25" i="15"/>
  <c r="AX24" i="15"/>
  <c r="X24" i="15"/>
  <c r="BL23" i="15"/>
  <c r="AM23" i="15"/>
  <c r="L23" i="15"/>
  <c r="AZ22" i="15"/>
  <c r="AA22" i="15"/>
  <c r="AQ21" i="15"/>
  <c r="S21" i="15"/>
  <c r="BH20" i="15"/>
  <c r="AJ20" i="15"/>
  <c r="L20" i="15"/>
  <c r="BB19" i="15"/>
  <c r="AE19" i="15"/>
  <c r="H19" i="15"/>
  <c r="AX18" i="15"/>
  <c r="AA18" i="15"/>
  <c r="AT16" i="15"/>
  <c r="W16" i="15"/>
  <c r="BM14" i="15"/>
  <c r="AP14" i="15"/>
  <c r="S14" i="15"/>
  <c r="BI13" i="15"/>
  <c r="AK13" i="15"/>
  <c r="N13" i="15"/>
  <c r="BE12" i="15"/>
  <c r="AI12" i="15"/>
  <c r="M12" i="15"/>
  <c r="BD11" i="15"/>
  <c r="AH11" i="15"/>
  <c r="L11" i="15"/>
  <c r="BC10" i="15"/>
  <c r="AG10" i="15"/>
  <c r="K10" i="15"/>
  <c r="W24" i="15"/>
  <c r="AP21" i="15"/>
  <c r="BG20" i="15"/>
  <c r="AD19" i="15"/>
  <c r="BL14" i="15"/>
  <c r="AJ13" i="15"/>
  <c r="AH12" i="15"/>
  <c r="K11" i="15"/>
  <c r="BC35" i="15"/>
  <c r="AG32" i="15"/>
  <c r="AF28" i="15"/>
  <c r="I27" i="15"/>
  <c r="BF25" i="15"/>
  <c r="AV24" i="15"/>
  <c r="AK23" i="15"/>
  <c r="Y22" i="15"/>
  <c r="BF20" i="15"/>
  <c r="AC19" i="15"/>
  <c r="BO16" i="15"/>
  <c r="AN46" i="15"/>
  <c r="W44" i="15"/>
  <c r="V40" i="15"/>
  <c r="AK39" i="15"/>
  <c r="AY38" i="15"/>
  <c r="U37" i="15"/>
  <c r="AN36" i="15"/>
  <c r="BF35" i="15"/>
  <c r="Q35" i="15"/>
  <c r="AN33" i="15"/>
  <c r="BO32" i="15"/>
  <c r="AH32" i="15"/>
  <c r="BO31" i="15"/>
  <c r="AJ31" i="15"/>
  <c r="BN28" i="15"/>
  <c r="AH28" i="15"/>
  <c r="AL27" i="15"/>
  <c r="K27" i="15"/>
  <c r="AV26" i="15"/>
  <c r="V26" i="15"/>
  <c r="BI25" i="15"/>
  <c r="I25" i="15"/>
  <c r="BK23" i="15"/>
  <c r="AL23" i="15"/>
  <c r="K23" i="15"/>
  <c r="AY22" i="15"/>
  <c r="R21" i="15"/>
  <c r="K20" i="15"/>
  <c r="AW18" i="15"/>
  <c r="AO14" i="15"/>
  <c r="BC11" i="15"/>
  <c r="AM33" i="15"/>
  <c r="BM21" i="15"/>
  <c r="AJ46" i="15"/>
  <c r="T44" i="15"/>
  <c r="BO41" i="15"/>
  <c r="S40" i="15"/>
  <c r="AH39" i="15"/>
  <c r="AV38" i="15"/>
  <c r="BO37" i="15"/>
  <c r="N35" i="15"/>
  <c r="BM32" i="15"/>
  <c r="AB46" i="15"/>
  <c r="Q44" i="15"/>
  <c r="BM42" i="15"/>
  <c r="BL41" i="15"/>
  <c r="BO40" i="15"/>
  <c r="P40" i="15"/>
  <c r="AD39" i="15"/>
  <c r="AU38" i="15"/>
  <c r="BM37" i="15"/>
  <c r="S37" i="15"/>
  <c r="AH36" i="15"/>
  <c r="AZ35" i="15"/>
  <c r="K35" i="15"/>
  <c r="AL33" i="15"/>
  <c r="BL32" i="15"/>
  <c r="AF32" i="15"/>
  <c r="BL31" i="15"/>
  <c r="AF31" i="15"/>
  <c r="BI28" i="15"/>
  <c r="AE28" i="15"/>
  <c r="BO27" i="15"/>
  <c r="AI27" i="15"/>
  <c r="H27" i="15"/>
  <c r="AT26" i="15"/>
  <c r="T26" i="15"/>
  <c r="BE25" i="15"/>
  <c r="AF25" i="15"/>
  <c r="AT24" i="15"/>
  <c r="U24" i="15"/>
  <c r="BI23" i="15"/>
  <c r="AH23" i="15"/>
  <c r="I23" i="15"/>
  <c r="AW22" i="15"/>
  <c r="X22" i="15"/>
  <c r="BL21" i="15"/>
  <c r="AN21" i="15"/>
  <c r="P21" i="15"/>
  <c r="BE20" i="15"/>
  <c r="AF20" i="15"/>
  <c r="I20" i="15"/>
  <c r="AY19" i="15"/>
  <c r="AB19" i="15"/>
  <c r="AU18" i="15"/>
  <c r="X18" i="15"/>
  <c r="BN16" i="15"/>
  <c r="AQ16" i="15"/>
  <c r="T16" i="15"/>
  <c r="BJ14" i="15"/>
  <c r="AL14" i="15"/>
  <c r="O14" i="15"/>
  <c r="BE13" i="15"/>
  <c r="AH13" i="15"/>
  <c r="K13" i="15"/>
  <c r="BB12" i="15"/>
  <c r="AF12" i="15"/>
  <c r="J12" i="15"/>
  <c r="BA11" i="15"/>
  <c r="AE11" i="15"/>
  <c r="AA46" i="15"/>
  <c r="M44" i="15"/>
  <c r="BJ42" i="15"/>
  <c r="BI41" i="15"/>
  <c r="BN40" i="15"/>
  <c r="M40" i="15"/>
  <c r="AA39" i="15"/>
  <c r="AT38" i="15"/>
  <c r="BL37" i="15"/>
  <c r="P37" i="15"/>
  <c r="AE36" i="15"/>
  <c r="AV35" i="15"/>
  <c r="I35" i="15"/>
  <c r="AI33" i="15"/>
  <c r="X46" i="15"/>
  <c r="BG42" i="15"/>
  <c r="BF41" i="15"/>
  <c r="BK40" i="15"/>
  <c r="I40" i="15"/>
  <c r="Z39" i="15"/>
  <c r="AR38" i="15"/>
  <c r="BK37" i="15"/>
  <c r="M37" i="15"/>
  <c r="AA36" i="15"/>
  <c r="AU35" i="15"/>
  <c r="H35" i="15"/>
  <c r="AF33" i="15"/>
  <c r="BI32" i="15"/>
  <c r="AD32" i="15"/>
  <c r="BJ31" i="15"/>
  <c r="AD31" i="15"/>
  <c r="BF28" i="15"/>
  <c r="AB28" i="15"/>
  <c r="BM27" i="15"/>
  <c r="AG27" i="15"/>
  <c r="AR26" i="15"/>
  <c r="R26" i="15"/>
  <c r="BC25" i="15"/>
  <c r="AD25" i="15"/>
  <c r="AR24" i="15"/>
  <c r="S24" i="15"/>
  <c r="BG23" i="15"/>
  <c r="AF23" i="15"/>
  <c r="AU22" i="15"/>
  <c r="U22" i="15"/>
  <c r="BJ21" i="15"/>
  <c r="AL21" i="15"/>
  <c r="N21" i="15"/>
  <c r="BB20" i="15"/>
  <c r="AD20" i="15"/>
  <c r="AW19" i="15"/>
  <c r="Z19" i="15"/>
  <c r="AS18" i="15"/>
  <c r="V18" i="15"/>
  <c r="BL16" i="15"/>
  <c r="AO16" i="15"/>
  <c r="Q16" i="15"/>
  <c r="U46" i="15"/>
  <c r="BC42" i="15"/>
  <c r="BB41" i="15"/>
  <c r="R46" i="15"/>
  <c r="BN43" i="15"/>
  <c r="AZ42" i="15"/>
  <c r="AY41" i="15"/>
  <c r="BE40" i="15"/>
  <c r="W39" i="15"/>
  <c r="AP38" i="15"/>
  <c r="BE37" i="15"/>
  <c r="W36" i="15"/>
  <c r="AR35" i="15"/>
  <c r="AD33" i="15"/>
  <c r="BG32" i="15"/>
  <c r="AB32" i="15"/>
  <c r="BG31" i="15"/>
  <c r="AB31" i="15"/>
  <c r="BD28" i="15"/>
  <c r="Z28" i="15"/>
  <c r="BH27" i="15"/>
  <c r="AD27" i="15"/>
  <c r="AP26" i="15"/>
  <c r="N26" i="15"/>
  <c r="BA25" i="15"/>
  <c r="AB25" i="15"/>
  <c r="BO24" i="15"/>
  <c r="AP24" i="15"/>
  <c r="Q24" i="15"/>
  <c r="BC23" i="15"/>
  <c r="AD23" i="15"/>
  <c r="AR22" i="15"/>
  <c r="S22" i="15"/>
  <c r="BH21" i="15"/>
  <c r="AJ21" i="15"/>
  <c r="K21" i="15"/>
  <c r="AZ20" i="15"/>
  <c r="AB20" i="15"/>
  <c r="AU19" i="15"/>
  <c r="X19" i="15"/>
  <c r="BN18" i="15"/>
  <c r="AQ18" i="15"/>
  <c r="T18" i="15"/>
  <c r="BI16" i="15"/>
  <c r="AL16" i="15"/>
  <c r="O16" i="15"/>
  <c r="BE14" i="15"/>
  <c r="AH14" i="15"/>
  <c r="K14" i="15"/>
  <c r="BA13" i="15"/>
  <c r="AD13" i="15"/>
  <c r="AX12" i="15"/>
  <c r="AB12" i="15"/>
  <c r="AW11" i="15"/>
  <c r="AA11" i="15"/>
  <c r="AV10" i="15"/>
  <c r="Z10" i="15"/>
  <c r="AT10" i="15"/>
  <c r="AS10" i="15"/>
  <c r="AS11" i="15"/>
  <c r="N46" i="15"/>
  <c r="BK43" i="15"/>
  <c r="AU42" i="15"/>
  <c r="AW41" i="15"/>
  <c r="BA40" i="15"/>
  <c r="V39" i="15"/>
  <c r="AM38" i="15"/>
  <c r="BB37" i="15"/>
  <c r="V36" i="15"/>
  <c r="AQ35" i="15"/>
  <c r="BN33" i="15"/>
  <c r="AC33" i="15"/>
  <c r="BD32" i="15"/>
  <c r="X32" i="15"/>
  <c r="BF31" i="15"/>
  <c r="AA31" i="15"/>
  <c r="BB28" i="15"/>
  <c r="Y28" i="15"/>
  <c r="BG27" i="15"/>
  <c r="AC27" i="15"/>
  <c r="BO26" i="15"/>
  <c r="AO26" i="15"/>
  <c r="M26" i="15"/>
  <c r="AZ25" i="15"/>
  <c r="AA25" i="15"/>
  <c r="BN24" i="15"/>
  <c r="AO24" i="15"/>
  <c r="P24" i="15"/>
  <c r="BB23" i="15"/>
  <c r="AC23" i="15"/>
  <c r="AQ22" i="15"/>
  <c r="R22" i="15"/>
  <c r="BG21" i="15"/>
  <c r="AI21" i="15"/>
  <c r="J21" i="15"/>
  <c r="AY20" i="15"/>
  <c r="AA20" i="15"/>
  <c r="AT19" i="15"/>
  <c r="W19" i="15"/>
  <c r="BM18" i="15"/>
  <c r="AP18" i="15"/>
  <c r="R18" i="15"/>
  <c r="BH16" i="15"/>
  <c r="AK16" i="15"/>
  <c r="N16" i="15"/>
  <c r="BD14" i="15"/>
  <c r="AG14" i="15"/>
  <c r="J14" i="15"/>
  <c r="AZ13" i="15"/>
  <c r="AC13" i="15"/>
  <c r="AW12" i="15"/>
  <c r="AA12" i="15"/>
  <c r="AV11" i="15"/>
  <c r="Z11" i="15"/>
  <c r="AU10" i="15"/>
  <c r="Y10" i="15"/>
  <c r="Z12" i="15"/>
  <c r="Y11" i="15"/>
  <c r="X10" i="15"/>
  <c r="W10" i="15"/>
  <c r="AR10" i="15"/>
  <c r="BH43" i="15"/>
  <c r="AT42" i="15"/>
  <c r="AT41" i="15"/>
  <c r="AX40" i="15"/>
  <c r="BO39" i="15"/>
  <c r="U39" i="15"/>
  <c r="AJ38" i="15"/>
  <c r="AX37" i="15"/>
  <c r="BO36" i="15"/>
  <c r="T36" i="15"/>
  <c r="AO35" i="15"/>
  <c r="BM33" i="15"/>
  <c r="Y33" i="15"/>
  <c r="BC32" i="15"/>
  <c r="W32" i="15"/>
  <c r="BC31" i="15"/>
  <c r="W31" i="15"/>
  <c r="BA28" i="15"/>
  <c r="X28" i="15"/>
  <c r="BE27" i="15"/>
  <c r="AA27" i="15"/>
  <c r="BN26" i="15"/>
  <c r="AN26" i="15"/>
  <c r="L26" i="15"/>
  <c r="AY25" i="15"/>
  <c r="Y25" i="15"/>
  <c r="BM24" i="15"/>
  <c r="AN24" i="15"/>
  <c r="M24" i="15"/>
  <c r="BA23" i="15"/>
  <c r="AB23" i="15"/>
  <c r="AP22" i="15"/>
  <c r="Q22" i="15"/>
  <c r="BF21" i="15"/>
  <c r="AG21" i="15"/>
  <c r="I21" i="15"/>
  <c r="AX20" i="15"/>
  <c r="Z20" i="15"/>
  <c r="AS19" i="15"/>
  <c r="V19" i="15"/>
  <c r="BL18" i="15"/>
  <c r="AN18" i="15"/>
  <c r="Q18" i="15"/>
  <c r="BG16" i="15"/>
  <c r="AJ16" i="15"/>
  <c r="M16" i="15"/>
  <c r="BC14" i="15"/>
  <c r="AF14" i="15"/>
  <c r="I14" i="15"/>
  <c r="AY13" i="15"/>
  <c r="AB13" i="15"/>
  <c r="AV12" i="15"/>
  <c r="AU11" i="15"/>
  <c r="BO10" i="15"/>
  <c r="BN10" i="15"/>
  <c r="BD43" i="15"/>
  <c r="AQ42" i="15"/>
  <c r="AS41" i="15"/>
  <c r="AW40" i="15"/>
  <c r="BN39" i="15"/>
  <c r="R39" i="15"/>
  <c r="AG38" i="15"/>
  <c r="AU37" i="15"/>
  <c r="BN36" i="15"/>
  <c r="S36" i="15"/>
  <c r="AN35" i="15"/>
  <c r="BL33" i="15"/>
  <c r="X33" i="15"/>
  <c r="BB32" i="15"/>
  <c r="U32" i="15"/>
  <c r="BB31" i="15"/>
  <c r="V31" i="15"/>
  <c r="AZ28" i="15"/>
  <c r="W28" i="15"/>
  <c r="BD27" i="15"/>
  <c r="Z27" i="15"/>
  <c r="BM26" i="15"/>
  <c r="AK26" i="15"/>
  <c r="K26" i="15"/>
  <c r="AX25" i="15"/>
  <c r="X25" i="15"/>
  <c r="BL24" i="15"/>
  <c r="AM24" i="15"/>
  <c r="L24" i="15"/>
  <c r="AZ23" i="15"/>
  <c r="AA23" i="15"/>
  <c r="BN22" i="15"/>
  <c r="AO22" i="15"/>
  <c r="P22" i="15"/>
  <c r="BE21" i="15"/>
  <c r="AF21" i="15"/>
  <c r="H21" i="15"/>
  <c r="AW20" i="15"/>
  <c r="Y20" i="15"/>
  <c r="BO19" i="15"/>
  <c r="AR19" i="15"/>
  <c r="U19" i="15"/>
  <c r="BJ18" i="15"/>
  <c r="AM18" i="15"/>
  <c r="P18" i="15"/>
  <c r="BF16" i="15"/>
  <c r="AI16" i="15"/>
  <c r="L16" i="15"/>
  <c r="BB14" i="15"/>
  <c r="AE14" i="15"/>
  <c r="H14" i="15"/>
  <c r="AX13" i="15"/>
  <c r="AA13" i="15"/>
  <c r="AU12" i="15"/>
  <c r="Y12" i="15"/>
  <c r="AT11" i="15"/>
  <c r="X11" i="15"/>
  <c r="W11" i="15"/>
  <c r="BO44" i="15"/>
  <c r="AV43" i="15"/>
  <c r="AN42" i="15"/>
  <c r="AP41" i="15"/>
  <c r="AV40" i="15"/>
  <c r="BM39" i="15"/>
  <c r="O39" i="15"/>
  <c r="AC38" i="15"/>
  <c r="AT37" i="15"/>
  <c r="BL36" i="15"/>
  <c r="R36" i="15"/>
  <c r="AM35" i="15"/>
  <c r="BJ33" i="15"/>
  <c r="V33" i="15"/>
  <c r="BA32" i="15"/>
  <c r="T32" i="15"/>
  <c r="BA31" i="15"/>
  <c r="T31" i="15"/>
  <c r="AX28" i="15"/>
  <c r="V28" i="15"/>
  <c r="BC27" i="15"/>
  <c r="Y27" i="15"/>
  <c r="BL26" i="15"/>
  <c r="AJ26" i="15"/>
  <c r="J26" i="15"/>
  <c r="AW25" i="15"/>
  <c r="W25" i="15"/>
  <c r="BK24" i="15"/>
  <c r="AL24" i="15"/>
  <c r="K24" i="15"/>
  <c r="AY23" i="15"/>
  <c r="Z23" i="15"/>
  <c r="BM22" i="15"/>
  <c r="AN22" i="15"/>
  <c r="O22" i="15"/>
  <c r="BC21" i="15"/>
  <c r="AE21" i="15"/>
  <c r="AV20" i="15"/>
  <c r="X20" i="15"/>
  <c r="BN19" i="15"/>
  <c r="AQ19" i="15"/>
  <c r="S19" i="15"/>
  <c r="BI18" i="15"/>
  <c r="AL18" i="15"/>
  <c r="O18" i="15"/>
  <c r="BE16" i="15"/>
  <c r="AH16" i="15"/>
  <c r="K16" i="15"/>
  <c r="BA14" i="15"/>
  <c r="AD14" i="15"/>
  <c r="AW13" i="15"/>
  <c r="Z13" i="15"/>
  <c r="AT12" i="15"/>
  <c r="X12" i="15"/>
  <c r="BO11" i="15"/>
  <c r="V10" i="15"/>
  <c r="BL44" i="15"/>
  <c r="AU43" i="15"/>
  <c r="AK42" i="15"/>
  <c r="AM41" i="15"/>
  <c r="AS40" i="15"/>
  <c r="BJ39" i="15"/>
  <c r="L39" i="15"/>
  <c r="Z38" i="15"/>
  <c r="AS37" i="15"/>
  <c r="BK36" i="15"/>
  <c r="O36" i="15"/>
  <c r="AJ35" i="15"/>
  <c r="BI33" i="15"/>
  <c r="U33" i="15"/>
  <c r="AZ32" i="15"/>
  <c r="S32" i="15"/>
  <c r="AZ31" i="15"/>
  <c r="S31" i="15"/>
  <c r="BE44" i="15"/>
  <c r="AW44" i="15"/>
  <c r="AL43" i="15"/>
  <c r="Y42" i="15"/>
  <c r="AC41" i="15"/>
  <c r="AL40" i="15"/>
  <c r="AZ39" i="15"/>
  <c r="V38" i="15"/>
  <c r="AO37" i="15"/>
  <c r="BD36" i="15"/>
  <c r="AD35" i="15"/>
  <c r="BB33" i="15"/>
  <c r="Q33" i="15"/>
  <c r="AT32" i="15"/>
  <c r="O32" i="15"/>
  <c r="AW31" i="15"/>
  <c r="BI44" i="15"/>
  <c r="T41" i="15"/>
  <c r="AQ38" i="15"/>
  <c r="L36" i="15"/>
  <c r="R33" i="15"/>
  <c r="BH31" i="15"/>
  <c r="AS28" i="15"/>
  <c r="AT27" i="15"/>
  <c r="AS26" i="15"/>
  <c r="AU25" i="15"/>
  <c r="BH24" i="15"/>
  <c r="R23" i="15"/>
  <c r="V22" i="15"/>
  <c r="AD21" i="15"/>
  <c r="AS20" i="15"/>
  <c r="BI19" i="15"/>
  <c r="M19" i="15"/>
  <c r="AD18" i="15"/>
  <c r="AM16" i="15"/>
  <c r="BG14" i="15"/>
  <c r="P14" i="15"/>
  <c r="AP13" i="15"/>
  <c r="BK12" i="15"/>
  <c r="U12" i="15"/>
  <c r="AR11" i="15"/>
  <c r="H11" i="15"/>
  <c r="AK10" i="15"/>
  <c r="AF16" i="15"/>
  <c r="AP44" i="15"/>
  <c r="BO35" i="15"/>
  <c r="AM28" i="15"/>
  <c r="BC24" i="15"/>
  <c r="AA21" i="15"/>
  <c r="AY14" i="15"/>
  <c r="R12" i="15"/>
  <c r="AD10" i="15"/>
  <c r="I33" i="15"/>
  <c r="AG26" i="15"/>
  <c r="BH23" i="15"/>
  <c r="AN20" i="15"/>
  <c r="AD16" i="15"/>
  <c r="BC12" i="15"/>
  <c r="AC10" i="15"/>
  <c r="U28" i="15"/>
  <c r="AS24" i="15"/>
  <c r="BJ22" i="15"/>
  <c r="AH20" i="15"/>
  <c r="BG18" i="15"/>
  <c r="K18" i="15"/>
  <c r="Y13" i="15"/>
  <c r="K12" i="15"/>
  <c r="AA10" i="15"/>
  <c r="R25" i="15"/>
  <c r="T11" i="15"/>
  <c r="J31" i="15"/>
  <c r="AY21" i="15"/>
  <c r="BB16" i="15"/>
  <c r="BH28" i="15"/>
  <c r="BL20" i="15"/>
  <c r="AG12" i="15"/>
  <c r="AJ41" i="15"/>
  <c r="AW21" i="15"/>
  <c r="Q11" i="15"/>
  <c r="AU33" i="15"/>
  <c r="BD20" i="15"/>
  <c r="AT13" i="15"/>
  <c r="AV28" i="15"/>
  <c r="BA20" i="15"/>
  <c r="BN12" i="15"/>
  <c r="BJ24" i="15"/>
  <c r="AM10" i="15"/>
  <c r="AV44" i="15"/>
  <c r="BH40" i="15"/>
  <c r="Y38" i="15"/>
  <c r="I36" i="15"/>
  <c r="P33" i="15"/>
  <c r="AY31" i="15"/>
  <c r="AR28" i="15"/>
  <c r="AS27" i="15"/>
  <c r="AQ26" i="15"/>
  <c r="AT25" i="15"/>
  <c r="BE24" i="15"/>
  <c r="Q23" i="15"/>
  <c r="T22" i="15"/>
  <c r="AC21" i="15"/>
  <c r="AR20" i="15"/>
  <c r="BH19" i="15"/>
  <c r="L19" i="15"/>
  <c r="W18" i="15"/>
  <c r="AG16" i="15"/>
  <c r="BF14" i="15"/>
  <c r="N14" i="15"/>
  <c r="AO13" i="15"/>
  <c r="BJ12" i="15"/>
  <c r="T12" i="15"/>
  <c r="AQ11" i="15"/>
  <c r="AJ10" i="15"/>
  <c r="M14" i="15"/>
  <c r="BI12" i="15"/>
  <c r="AP11" i="15"/>
  <c r="AO40" i="15"/>
  <c r="J33" i="15"/>
  <c r="AE27" i="15"/>
  <c r="BO23" i="15"/>
  <c r="L22" i="15"/>
  <c r="AO20" i="15"/>
  <c r="N18" i="15"/>
  <c r="L14" i="15"/>
  <c r="BH12" i="15"/>
  <c r="AO11" i="15"/>
  <c r="BN35" i="15"/>
  <c r="AQ25" i="15"/>
  <c r="Z21" i="15"/>
  <c r="BO18" i="15"/>
  <c r="M18" i="15"/>
  <c r="AX14" i="15"/>
  <c r="AF13" i="15"/>
  <c r="Q12" i="15"/>
  <c r="BL10" i="15"/>
  <c r="BH32" i="15"/>
  <c r="AO25" i="15"/>
  <c r="X21" i="15"/>
  <c r="AB16" i="15"/>
  <c r="BJ10" i="15"/>
  <c r="BO20" i="15"/>
  <c r="L13" i="15"/>
  <c r="BE33" i="15"/>
  <c r="P20" i="15"/>
  <c r="BG36" i="15"/>
  <c r="AX21" i="15"/>
  <c r="BH11" i="15"/>
  <c r="BF26" i="15"/>
  <c r="R19" i="15"/>
  <c r="K32" i="15"/>
  <c r="AH18" i="15"/>
  <c r="AT33" i="15"/>
  <c r="AU21" i="15"/>
  <c r="AC12" i="15"/>
  <c r="AU28" i="15"/>
  <c r="AU20" i="15"/>
  <c r="AS44" i="15"/>
  <c r="AR40" i="15"/>
  <c r="X38" i="15"/>
  <c r="M33" i="15"/>
  <c r="AX31" i="15"/>
  <c r="AQ28" i="15"/>
  <c r="AH27" i="15"/>
  <c r="AI26" i="15"/>
  <c r="AS25" i="15"/>
  <c r="BD24" i="15"/>
  <c r="H23" i="15"/>
  <c r="N22" i="15"/>
  <c r="AB21" i="15"/>
  <c r="AP20" i="15"/>
  <c r="BG19" i="15"/>
  <c r="K19" i="15"/>
  <c r="U18" i="15"/>
  <c r="AZ14" i="15"/>
  <c r="AI13" i="15"/>
  <c r="S12" i="15"/>
  <c r="AE10" i="15"/>
  <c r="U38" i="15"/>
  <c r="AS31" i="15"/>
  <c r="AR25" i="15"/>
  <c r="BF19" i="15"/>
  <c r="AE16" i="15"/>
  <c r="AG13" i="15"/>
  <c r="BM10" i="15"/>
  <c r="AR31" i="15"/>
  <c r="X27" i="15"/>
  <c r="BB24" i="15"/>
  <c r="K22" i="15"/>
  <c r="BE19" i="15"/>
  <c r="AN11" i="15"/>
  <c r="AO31" i="15"/>
  <c r="AX23" i="15"/>
  <c r="AV19" i="15"/>
  <c r="AV14" i="15"/>
  <c r="AL11" i="15"/>
  <c r="Q20" i="15"/>
  <c r="Q25" i="15"/>
  <c r="BI11" i="15"/>
  <c r="BA16" i="15"/>
  <c r="BO25" i="15"/>
  <c r="AI18" i="15"/>
  <c r="BN25" i="15"/>
  <c r="AD12" i="15"/>
  <c r="AW27" i="15"/>
  <c r="AZ11" i="15"/>
  <c r="AV27" i="15"/>
  <c r="O19" i="15"/>
  <c r="AH26" i="15"/>
  <c r="W14" i="15"/>
  <c r="AM44" i="15"/>
  <c r="AI40" i="15"/>
  <c r="T38" i="15"/>
  <c r="AD28" i="15"/>
  <c r="BL22" i="15"/>
  <c r="BK14" i="15"/>
  <c r="AR43" i="15"/>
  <c r="AE40" i="15"/>
  <c r="Q38" i="15"/>
  <c r="BM35" i="15"/>
  <c r="BK32" i="15"/>
  <c r="AP31" i="15"/>
  <c r="AA28" i="15"/>
  <c r="W27" i="15"/>
  <c r="AF26" i="15"/>
  <c r="AP25" i="15"/>
  <c r="BA24" i="15"/>
  <c r="BD23" i="15"/>
  <c r="BK22" i="15"/>
  <c r="J22" i="15"/>
  <c r="Y21" i="15"/>
  <c r="AM20" i="15"/>
  <c r="AX19" i="15"/>
  <c r="BH18" i="15"/>
  <c r="L18" i="15"/>
  <c r="AC16" i="15"/>
  <c r="AW14" i="15"/>
  <c r="AE13" i="15"/>
  <c r="BA12" i="15"/>
  <c r="P12" i="15"/>
  <c r="AM11" i="15"/>
  <c r="BK10" i="15"/>
  <c r="AB10" i="15"/>
  <c r="N38" i="15"/>
  <c r="AD26" i="15"/>
  <c r="I22" i="15"/>
  <c r="AZ12" i="15"/>
  <c r="H13" i="15"/>
  <c r="BE26" i="15"/>
  <c r="P11" i="15"/>
  <c r="T23" i="15"/>
  <c r="AY11" i="15"/>
  <c r="AO43" i="15"/>
  <c r="AB40" i="15"/>
  <c r="AS35" i="15"/>
  <c r="V27" i="15"/>
  <c r="AR13" i="15"/>
  <c r="AH43" i="15"/>
  <c r="AA40" i="15"/>
  <c r="BH37" i="15"/>
  <c r="AG35" i="15"/>
  <c r="AY32" i="15"/>
  <c r="AE31" i="15"/>
  <c r="Q28" i="15"/>
  <c r="U27" i="15"/>
  <c r="AC26" i="15"/>
  <c r="AN25" i="15"/>
  <c r="AQ24" i="15"/>
  <c r="AW23" i="15"/>
  <c r="BI22" i="15"/>
  <c r="H22" i="15"/>
  <c r="W21" i="15"/>
  <c r="AE20" i="15"/>
  <c r="AO19" i="15"/>
  <c r="BF18" i="15"/>
  <c r="J18" i="15"/>
  <c r="AA16" i="15"/>
  <c r="AU14" i="15"/>
  <c r="X13" i="15"/>
  <c r="AY12" i="15"/>
  <c r="I12" i="15"/>
  <c r="AK11" i="15"/>
  <c r="BI10" i="15"/>
  <c r="U10" i="15"/>
  <c r="I16" i="15"/>
  <c r="BG11" i="15"/>
  <c r="AY16" i="15"/>
  <c r="P19" i="15"/>
  <c r="J11" i="15"/>
  <c r="Z43" i="15"/>
  <c r="AQ37" i="15"/>
  <c r="AE35" i="15"/>
  <c r="AX32" i="15"/>
  <c r="AC31" i="15"/>
  <c r="P28" i="15"/>
  <c r="T27" i="15"/>
  <c r="AB26" i="15"/>
  <c r="AE25" i="15"/>
  <c r="AI24" i="15"/>
  <c r="AV23" i="15"/>
  <c r="BH22" i="15"/>
  <c r="O21" i="15"/>
  <c r="AC20" i="15"/>
  <c r="AN19" i="15"/>
  <c r="BE18" i="15"/>
  <c r="I18" i="15"/>
  <c r="Z16" i="15"/>
  <c r="AT14" i="15"/>
  <c r="BO13" i="15"/>
  <c r="W13" i="15"/>
  <c r="AS12" i="15"/>
  <c r="H12" i="15"/>
  <c r="AF11" i="15"/>
  <c r="BH10" i="15"/>
  <c r="T10" i="15"/>
  <c r="AQ12" i="15"/>
  <c r="AC11" i="15"/>
  <c r="BF10" i="15"/>
  <c r="AP12" i="15"/>
  <c r="BA10" i="15"/>
  <c r="AJ19" i="15"/>
  <c r="BL11" i="15"/>
  <c r="BA21" i="15"/>
  <c r="BK11" i="15"/>
  <c r="BK26" i="15"/>
  <c r="AC14" i="15"/>
  <c r="J13" i="15"/>
  <c r="AZ33" i="15"/>
  <c r="Y19" i="15"/>
  <c r="AZ27" i="15"/>
  <c r="J24" i="15"/>
  <c r="AO10" i="15"/>
  <c r="I24" i="15"/>
  <c r="H24" i="15"/>
  <c r="Y43" i="15"/>
  <c r="BG39" i="15"/>
  <c r="AP37" i="15"/>
  <c r="Z35" i="15"/>
  <c r="AS32" i="15"/>
  <c r="R31" i="15"/>
  <c r="N28" i="15"/>
  <c r="S27" i="15"/>
  <c r="Z26" i="15"/>
  <c r="AC25" i="15"/>
  <c r="AH24" i="15"/>
  <c r="AU23" i="15"/>
  <c r="BG22" i="15"/>
  <c r="M21" i="15"/>
  <c r="W20" i="15"/>
  <c r="AM19" i="15"/>
  <c r="BD18" i="15"/>
  <c r="H18" i="15"/>
  <c r="U16" i="15"/>
  <c r="AS14" i="15"/>
  <c r="BN13" i="15"/>
  <c r="V13" i="15"/>
  <c r="AR12" i="15"/>
  <c r="AD11" i="15"/>
  <c r="BG10" i="15"/>
  <c r="S10" i="15"/>
  <c r="R10" i="15"/>
  <c r="BA18" i="15"/>
  <c r="AJ14" i="15"/>
  <c r="V11" i="15"/>
  <c r="AD24" i="15"/>
  <c r="BD16" i="15"/>
  <c r="O10" i="15"/>
  <c r="U42" i="15"/>
  <c r="K31" i="15"/>
  <c r="AZ21" i="15"/>
  <c r="H16" i="15"/>
  <c r="Q32" i="15"/>
  <c r="AA19" i="15"/>
  <c r="BB13" i="15"/>
  <c r="AW10" i="15"/>
  <c r="P32" i="15"/>
  <c r="AK22" i="15"/>
  <c r="AA14" i="15"/>
  <c r="BA36" i="15"/>
  <c r="R24" i="15"/>
  <c r="AU13" i="15"/>
  <c r="AW28" i="15"/>
  <c r="AT36" i="15"/>
  <c r="U23" i="15"/>
  <c r="X14" i="15"/>
  <c r="X41" i="15"/>
  <c r="BD25" i="15"/>
  <c r="AW16" i="15"/>
  <c r="V43" i="15"/>
  <c r="BD39" i="15"/>
  <c r="AL37" i="15"/>
  <c r="Y35" i="15"/>
  <c r="AQ32" i="15"/>
  <c r="P31" i="15"/>
  <c r="M28" i="15"/>
  <c r="P27" i="15"/>
  <c r="S26" i="15"/>
  <c r="V25" i="15"/>
  <c r="AG24" i="15"/>
  <c r="AS23" i="15"/>
  <c r="BF22" i="15"/>
  <c r="BK21" i="15"/>
  <c r="V20" i="15"/>
  <c r="AL19" i="15"/>
  <c r="BC18" i="15"/>
  <c r="S16" i="15"/>
  <c r="AN14" i="15"/>
  <c r="BM13" i="15"/>
  <c r="U13" i="15"/>
  <c r="BN11" i="15"/>
  <c r="AB11" i="15"/>
  <c r="Q10" i="15"/>
  <c r="AO12" i="15"/>
  <c r="BD13" i="15"/>
  <c r="BH33" i="15"/>
  <c r="AG23" i="15"/>
  <c r="BC13" i="15"/>
  <c r="BL27" i="15"/>
  <c r="AL22" i="15"/>
  <c r="AK18" i="15"/>
  <c r="I10" i="15"/>
  <c r="H39" i="15"/>
  <c r="T24" i="15"/>
  <c r="AQ10" i="15"/>
  <c r="AY33" i="15"/>
  <c r="AJ22" i="15"/>
  <c r="AP10" i="15"/>
  <c r="AY27" i="15"/>
  <c r="Q19" i="15"/>
  <c r="BN38" i="15"/>
  <c r="AF22" i="15"/>
  <c r="AS13" i="15"/>
  <c r="BC26" i="15"/>
  <c r="BM12" i="15"/>
  <c r="AG42" i="15"/>
  <c r="AW39" i="15"/>
  <c r="AI37" i="15"/>
  <c r="W35" i="15"/>
  <c r="AP32" i="15"/>
  <c r="O31" i="15"/>
  <c r="L28" i="15"/>
  <c r="O27" i="15"/>
  <c r="O26" i="15"/>
  <c r="U25" i="15"/>
  <c r="AF24" i="15"/>
  <c r="AR23" i="15"/>
  <c r="BC22" i="15"/>
  <c r="BI21" i="15"/>
  <c r="T20" i="15"/>
  <c r="AK19" i="15"/>
  <c r="BB18" i="15"/>
  <c r="BM16" i="15"/>
  <c r="P16" i="15"/>
  <c r="AK14" i="15"/>
  <c r="BL13" i="15"/>
  <c r="T13" i="15"/>
  <c r="BM11" i="15"/>
  <c r="S20" i="15"/>
  <c r="J16" i="15"/>
  <c r="S13" i="15"/>
  <c r="P10" i="15"/>
  <c r="AP23" i="15"/>
  <c r="U11" i="15"/>
  <c r="AC32" i="15"/>
  <c r="AM22" i="15"/>
  <c r="BC16" i="15"/>
  <c r="AX10" i="15"/>
  <c r="BJ36" i="15"/>
  <c r="BN20" i="15"/>
  <c r="S11" i="15"/>
  <c r="BA27" i="15"/>
  <c r="O20" i="15"/>
  <c r="R11" i="15"/>
  <c r="M25" i="15"/>
  <c r="AZ16" i="15"/>
  <c r="AW36" i="15"/>
  <c r="AV21" i="15"/>
  <c r="AA41" i="15"/>
  <c r="AX16" i="15"/>
  <c r="AS36" i="15"/>
  <c r="AM21" i="15"/>
  <c r="AD42" i="15"/>
  <c r="AV39" i="15"/>
  <c r="AF37" i="15"/>
  <c r="V35" i="15"/>
  <c r="AO32" i="15"/>
  <c r="N31" i="15"/>
  <c r="J28" i="15"/>
  <c r="H26" i="15"/>
  <c r="T25" i="15"/>
  <c r="AE24" i="15"/>
  <c r="AQ23" i="15"/>
  <c r="AV22" i="15"/>
  <c r="BB21" i="15"/>
  <c r="BK16" i="15"/>
  <c r="BF13" i="15"/>
  <c r="AZ10" i="15"/>
  <c r="R20" i="15"/>
  <c r="R13" i="15"/>
  <c r="AY10" i="15"/>
  <c r="J37" i="15"/>
  <c r="AC24" i="15"/>
  <c r="AR18" i="15"/>
  <c r="N10" i="15"/>
  <c r="Y39" i="15"/>
  <c r="AB24" i="15"/>
  <c r="AB14" i="15"/>
  <c r="BG26" i="15"/>
  <c r="AJ18" i="15"/>
  <c r="W23" i="15"/>
  <c r="Z14" i="15"/>
  <c r="AF41" i="15"/>
  <c r="AG22" i="15"/>
  <c r="Y14" i="15"/>
  <c r="BD26" i="15"/>
  <c r="AG18" i="15"/>
  <c r="AE33" i="15"/>
  <c r="BK19" i="15"/>
  <c r="X42" i="15"/>
  <c r="AU39" i="15"/>
  <c r="AB37" i="15"/>
  <c r="AE32" i="15"/>
  <c r="L31" i="15"/>
  <c r="I28" i="15"/>
  <c r="S25" i="15"/>
  <c r="AT22" i="15"/>
  <c r="AI19" i="15"/>
  <c r="AT18" i="15"/>
  <c r="AI14" i="15"/>
  <c r="AN12" i="15"/>
  <c r="AS39" i="15"/>
  <c r="AH19" i="15"/>
  <c r="AM12" i="15"/>
  <c r="R42" i="15"/>
  <c r="AE23" i="15"/>
  <c r="O42" i="15"/>
  <c r="Y23" i="15"/>
  <c r="I13" i="15"/>
  <c r="BE28" i="15"/>
  <c r="BK20" i="15"/>
  <c r="AE12" i="15"/>
  <c r="V23" i="15"/>
  <c r="BO12" i="15"/>
  <c r="J32" i="15"/>
  <c r="BM19" i="15"/>
  <c r="AN10" i="15"/>
  <c r="I32" i="15"/>
  <c r="AF18" i="15"/>
  <c r="BN27" i="15"/>
  <c r="BJ11" i="15"/>
  <c r="BJ26" i="15"/>
  <c r="AL12" i="15"/>
  <c r="N25" i="15"/>
  <c r="AV13" i="15"/>
  <c r="L32" i="15"/>
  <c r="H20" i="15"/>
  <c r="BB11" i="15"/>
  <c r="BM25" i="15"/>
  <c r="O11" i="15"/>
  <c r="BM38" i="15"/>
  <c r="AE22" i="15"/>
  <c r="W12" i="15"/>
  <c r="AX46" i="15"/>
  <c r="W41" i="15"/>
  <c r="BL38" i="15"/>
  <c r="X36" i="15"/>
  <c r="T33" i="15"/>
  <c r="BK31" i="15"/>
  <c r="AT28" i="15"/>
  <c r="AU27" i="15"/>
  <c r="BB26" i="15"/>
  <c r="BB25" i="15"/>
  <c r="BI24" i="15"/>
  <c r="S23" i="15"/>
  <c r="AD22" i="15"/>
  <c r="AK21" i="15"/>
  <c r="AT20" i="15"/>
  <c r="BJ19" i="15"/>
  <c r="N19" i="15"/>
  <c r="AE18" i="15"/>
  <c r="AP16" i="15"/>
  <c r="BH14" i="15"/>
  <c r="V14" i="15"/>
  <c r="AQ13" i="15"/>
  <c r="BL12" i="15"/>
  <c r="V12" i="15"/>
  <c r="AX11" i="15"/>
  <c r="I11" i="15"/>
  <c r="AL10" i="15"/>
  <c r="Q51" i="15"/>
  <c r="W51" i="15"/>
  <c r="T51" i="15"/>
  <c r="R51" i="15"/>
  <c r="L17" i="15" l="1"/>
  <c r="AK17" i="15"/>
  <c r="BO17" i="15"/>
  <c r="Z17" i="15"/>
  <c r="BH17" i="15"/>
  <c r="J17" i="15"/>
  <c r="AV17" i="15"/>
  <c r="AE17" i="15"/>
  <c r="AH17" i="15"/>
  <c r="AU17" i="15"/>
  <c r="AY17" i="15"/>
  <c r="AR17" i="15"/>
  <c r="U17" i="15"/>
  <c r="M17" i="15"/>
  <c r="AB17" i="15"/>
  <c r="BL17" i="15"/>
  <c r="R17" i="15"/>
  <c r="T17" i="15"/>
  <c r="BG17" i="15"/>
  <c r="H34" i="15"/>
  <c r="Y17" i="15"/>
  <c r="N17" i="15"/>
  <c r="AP17" i="15"/>
  <c r="AQ17" i="15"/>
  <c r="H30" i="15"/>
  <c r="H17" i="15"/>
  <c r="H15" i="15" s="1"/>
  <c r="BM17" i="15"/>
  <c r="BN17" i="15"/>
  <c r="BD17" i="15"/>
  <c r="P17" i="15"/>
  <c r="AM17" i="15"/>
  <c r="AA17" i="15"/>
  <c r="BF17" i="15"/>
  <c r="AN17" i="15"/>
  <c r="BB17" i="15"/>
  <c r="BJ17" i="15"/>
  <c r="S17" i="15"/>
  <c r="X17" i="15"/>
  <c r="W17" i="15"/>
  <c r="AG17" i="15"/>
  <c r="AI17" i="15"/>
  <c r="AD17" i="15"/>
  <c r="AO17" i="15"/>
  <c r="AF17" i="15"/>
  <c r="BK17" i="15"/>
  <c r="I17" i="15"/>
  <c r="AT17" i="15"/>
  <c r="BE17" i="15"/>
  <c r="O17" i="15"/>
  <c r="AL17" i="15"/>
  <c r="V17" i="15"/>
  <c r="BI17" i="15"/>
  <c r="AS17" i="15"/>
  <c r="K17" i="15"/>
  <c r="BC17" i="15"/>
  <c r="AW17" i="15"/>
  <c r="AC17" i="15"/>
  <c r="Q17" i="15"/>
  <c r="AJ17" i="15"/>
  <c r="AZ17" i="15"/>
  <c r="AX17" i="15"/>
  <c r="BA17" i="15"/>
  <c r="V51" i="15"/>
  <c r="R5" i="15"/>
  <c r="X51" i="15"/>
  <c r="T5" i="15"/>
  <c r="AA51" i="15"/>
  <c r="W5" i="15"/>
  <c r="Q5" i="15"/>
  <c r="U51" i="15"/>
  <c r="H29" i="15" l="1"/>
  <c r="Z51" i="15"/>
  <c r="V5" i="15"/>
  <c r="AE51" i="15"/>
  <c r="AA5" i="15"/>
  <c r="Y51" i="15"/>
  <c r="U5" i="15"/>
  <c r="AB51" i="15"/>
  <c r="X5" i="15"/>
  <c r="AD51" i="15" l="1"/>
  <c r="Z5" i="15"/>
  <c r="AI51" i="15"/>
  <c r="AE5" i="15"/>
  <c r="AF51" i="15"/>
  <c r="AB5" i="15"/>
  <c r="AC51" i="15"/>
  <c r="Y5" i="15"/>
  <c r="AG51" i="15" l="1"/>
  <c r="AC5" i="15"/>
  <c r="AJ51" i="15"/>
  <c r="AF5" i="15"/>
  <c r="AH51" i="15"/>
  <c r="AD5" i="15"/>
  <c r="AM51" i="15"/>
  <c r="AI5" i="15"/>
  <c r="AK51" i="15" l="1"/>
  <c r="AG5" i="15"/>
  <c r="AN51" i="15"/>
  <c r="AJ5" i="15"/>
  <c r="AQ51" i="15"/>
  <c r="AM5" i="15"/>
  <c r="AL51" i="15"/>
  <c r="AH5" i="15"/>
  <c r="AU51" i="15" l="1"/>
  <c r="AQ5" i="15"/>
  <c r="AP51" i="15"/>
  <c r="AL5" i="15"/>
  <c r="AO51" i="15"/>
  <c r="AK5" i="15"/>
  <c r="AR51" i="15"/>
  <c r="AN5" i="15"/>
  <c r="AV51" i="15" l="1"/>
  <c r="AR5" i="15"/>
  <c r="AY51" i="15"/>
  <c r="AU5" i="15"/>
  <c r="AS51" i="15"/>
  <c r="AO5" i="15"/>
  <c r="AT51" i="15"/>
  <c r="AP5" i="15"/>
  <c r="AZ51" i="15" l="1"/>
  <c r="AV5" i="15"/>
  <c r="AW51" i="15"/>
  <c r="AS5" i="15"/>
  <c r="AX51" i="15"/>
  <c r="AT5" i="15"/>
  <c r="BC51" i="15"/>
  <c r="AY5" i="15"/>
  <c r="BA51" i="15" l="1"/>
  <c r="AW5" i="15"/>
  <c r="BD51" i="15"/>
  <c r="AZ5" i="15"/>
  <c r="BB51" i="15"/>
  <c r="AX5" i="15"/>
  <c r="BG51" i="15"/>
  <c r="BC5" i="15"/>
  <c r="BK51" i="15" l="1"/>
  <c r="BG5" i="15"/>
  <c r="BH51" i="15"/>
  <c r="BD5" i="15"/>
  <c r="BE51" i="15"/>
  <c r="BA5" i="15"/>
  <c r="BF51" i="15"/>
  <c r="BB5" i="15"/>
  <c r="BJ51" i="15" l="1"/>
  <c r="BF5" i="15"/>
  <c r="BO51" i="15"/>
  <c r="BK5" i="15"/>
  <c r="BI51" i="15"/>
  <c r="BE5" i="15"/>
  <c r="BL51" i="15"/>
  <c r="BH5" i="15"/>
  <c r="BN51" i="15" l="1"/>
  <c r="BJ5" i="15"/>
  <c r="BM51" i="15"/>
  <c r="BI5" i="15"/>
  <c r="BS51" i="15"/>
  <c r="BO5" i="15"/>
  <c r="BP51" i="15"/>
  <c r="BL5" i="15"/>
  <c r="BW51" i="15" l="1"/>
  <c r="BS5" i="15"/>
  <c r="BR51" i="15"/>
  <c r="BN5" i="15"/>
  <c r="BQ51" i="15"/>
  <c r="BM5" i="15"/>
  <c r="BT51" i="15"/>
  <c r="BP5" i="15"/>
  <c r="BU51" i="15" l="1"/>
  <c r="BQ5" i="15"/>
  <c r="BV51" i="15"/>
  <c r="BR5" i="15"/>
  <c r="CA51" i="15"/>
  <c r="BW5" i="15"/>
  <c r="BX51" i="15"/>
  <c r="BT5" i="15"/>
  <c r="BY51" i="15" l="1"/>
  <c r="BU5" i="15"/>
  <c r="BZ51" i="15"/>
  <c r="BV5" i="15"/>
  <c r="CE51" i="15"/>
  <c r="CA5" i="15"/>
  <c r="CB51" i="15"/>
  <c r="BX5" i="15"/>
  <c r="CC51" i="15" l="1"/>
  <c r="BY5" i="15"/>
  <c r="CF51" i="15"/>
  <c r="CB5" i="15"/>
  <c r="CE5" i="15"/>
  <c r="CD51" i="15"/>
  <c r="BZ5" i="15"/>
  <c r="CC5" i="15" l="1"/>
  <c r="CD5" i="15"/>
  <c r="CF5" i="15"/>
  <c r="M9" i="15" l="1"/>
  <c r="N9" i="15"/>
  <c r="O9" i="15"/>
  <c r="AF9" i="15"/>
  <c r="AI9" i="15"/>
  <c r="AC9" i="15"/>
  <c r="AZ9" i="15"/>
  <c r="AX9" i="15"/>
  <c r="BB9" i="15"/>
  <c r="BH34" i="15" l="1"/>
  <c r="L34" i="15"/>
  <c r="AW34" i="15"/>
  <c r="AG34" i="15"/>
  <c r="BM34" i="15"/>
  <c r="BB34" i="15"/>
  <c r="J15" i="15"/>
  <c r="L15" i="15"/>
  <c r="O15" i="15"/>
  <c r="N15" i="15"/>
  <c r="I15" i="15"/>
  <c r="S15" i="15"/>
  <c r="P15" i="15"/>
  <c r="K15" i="15"/>
  <c r="M15" i="15"/>
  <c r="W15" i="15"/>
  <c r="R15" i="15"/>
  <c r="Q15" i="15"/>
  <c r="T15" i="15"/>
  <c r="X15" i="15"/>
  <c r="V15" i="15"/>
  <c r="AA15" i="15"/>
  <c r="U15" i="15"/>
  <c r="AB15" i="15"/>
  <c r="AE15" i="15"/>
  <c r="Y15" i="15"/>
  <c r="Z15" i="15"/>
  <c r="AF15" i="15"/>
  <c r="AI15" i="15"/>
  <c r="AC15" i="15"/>
  <c r="AD15" i="15"/>
  <c r="AM15" i="15"/>
  <c r="AJ15" i="15"/>
  <c r="AG15" i="15"/>
  <c r="AH15" i="15"/>
  <c r="AQ15" i="15"/>
  <c r="AL15" i="15"/>
  <c r="AK15" i="15"/>
  <c r="AN15" i="15"/>
  <c r="AP15" i="15"/>
  <c r="AU15" i="15"/>
  <c r="AR15" i="15"/>
  <c r="AO15" i="15"/>
  <c r="AY15" i="15"/>
  <c r="AS15" i="15"/>
  <c r="AT15" i="15"/>
  <c r="AV15" i="15"/>
  <c r="AW15" i="15"/>
  <c r="AX15" i="15"/>
  <c r="AZ15" i="15"/>
  <c r="BC15" i="15"/>
  <c r="BD15" i="15"/>
  <c r="BG15" i="15"/>
  <c r="BA15" i="15"/>
  <c r="BB15" i="15"/>
  <c r="BH15" i="15"/>
  <c r="BK15" i="15"/>
  <c r="BF15" i="15"/>
  <c r="BE15" i="15"/>
  <c r="BI15" i="15"/>
  <c r="BJ15" i="15"/>
  <c r="BL15" i="15"/>
  <c r="BO15" i="15"/>
  <c r="BM15" i="15"/>
  <c r="BN15" i="15"/>
  <c r="N34" i="15"/>
  <c r="J34" i="15"/>
  <c r="S34" i="15"/>
  <c r="K34" i="15"/>
  <c r="P34" i="15"/>
  <c r="M34" i="15"/>
  <c r="I34" i="15"/>
  <c r="O34" i="15"/>
  <c r="Q34" i="15"/>
  <c r="W34" i="15"/>
  <c r="T34" i="15"/>
  <c r="R34" i="15"/>
  <c r="U34" i="15"/>
  <c r="X34" i="15"/>
  <c r="AA34" i="15"/>
  <c r="V34" i="15"/>
  <c r="Z34" i="15"/>
  <c r="Y34" i="15"/>
  <c r="AE34" i="15"/>
  <c r="AB34" i="15"/>
  <c r="AI34" i="15"/>
  <c r="AF34" i="15"/>
  <c r="AD34" i="15"/>
  <c r="AC34" i="15"/>
  <c r="AJ34" i="15"/>
  <c r="AH34" i="15"/>
  <c r="AM34" i="15"/>
  <c r="AQ34" i="15"/>
  <c r="AK34" i="15"/>
  <c r="AL34" i="15"/>
  <c r="AN34" i="15"/>
  <c r="AO34" i="15"/>
  <c r="AU34" i="15"/>
  <c r="AR34" i="15"/>
  <c r="AP34" i="15"/>
  <c r="AS34" i="15"/>
  <c r="AY34" i="15"/>
  <c r="AV34" i="15"/>
  <c r="AT34" i="15"/>
  <c r="AZ34" i="15"/>
  <c r="AX34" i="15"/>
  <c r="BC34" i="15"/>
  <c r="BA34" i="15"/>
  <c r="BG34" i="15"/>
  <c r="BD34" i="15"/>
  <c r="BK34" i="15"/>
  <c r="BE34" i="15"/>
  <c r="BF34" i="15"/>
  <c r="BJ34" i="15"/>
  <c r="BL34" i="15"/>
  <c r="BI34" i="15"/>
  <c r="BO34" i="15"/>
  <c r="BN34" i="15"/>
  <c r="AB9" i="15"/>
  <c r="AS9" i="15"/>
  <c r="AE9" i="15"/>
  <c r="AV9" i="15"/>
  <c r="Z9" i="15"/>
  <c r="AT9" i="15"/>
  <c r="V9" i="15"/>
  <c r="BN9" i="15"/>
  <c r="AP9" i="15"/>
  <c r="AA9" i="15"/>
  <c r="BJ9" i="15"/>
  <c r="W9" i="15"/>
  <c r="BL9" i="15"/>
  <c r="AQ9" i="15"/>
  <c r="T9" i="15"/>
  <c r="BM9" i="15"/>
  <c r="BO9" i="15"/>
  <c r="BI9" i="15"/>
  <c r="AL9" i="15"/>
  <c r="R9" i="15"/>
  <c r="X9" i="15"/>
  <c r="BK9" i="15"/>
  <c r="AN9" i="15"/>
  <c r="J9" i="15"/>
  <c r="BF9" i="15"/>
  <c r="AK9" i="15"/>
  <c r="P9" i="15"/>
  <c r="U9" i="15"/>
  <c r="AR9" i="15"/>
  <c r="BH9" i="15"/>
  <c r="AG9" i="15"/>
  <c r="S9" i="15"/>
  <c r="AW9" i="15"/>
  <c r="AO9" i="15"/>
  <c r="BE9" i="15"/>
  <c r="AJ9" i="15"/>
  <c r="L9" i="15"/>
  <c r="AU9" i="15"/>
  <c r="BG9" i="15"/>
  <c r="AH9" i="15"/>
  <c r="K9" i="15"/>
  <c r="BC9" i="15"/>
  <c r="AY9" i="15"/>
  <c r="Q9" i="15"/>
  <c r="BA9" i="15"/>
  <c r="AM9" i="15"/>
  <c r="I9" i="15"/>
  <c r="Y9" i="15"/>
  <c r="BD9" i="15"/>
  <c r="AD9" i="15"/>
  <c r="S30" i="15" l="1"/>
  <c r="R30" i="15"/>
  <c r="BA30" i="15"/>
  <c r="Q30" i="15"/>
  <c r="AZ30" i="15"/>
  <c r="K30" i="15"/>
  <c r="AM30" i="15"/>
  <c r="AG30" i="15"/>
  <c r="AE30" i="15"/>
  <c r="BK30" i="15"/>
  <c r="BH30" i="15"/>
  <c r="BE30" i="15"/>
  <c r="U30" i="15"/>
  <c r="BM30" i="15"/>
  <c r="BG30" i="15"/>
  <c r="BD30" i="15"/>
  <c r="AK30" i="15"/>
  <c r="L30" i="15"/>
  <c r="AJ30" i="15"/>
  <c r="AS30" i="15"/>
  <c r="AX30" i="15"/>
  <c r="Y30" i="15"/>
  <c r="P30" i="15"/>
  <c r="AI30" i="15"/>
  <c r="M30" i="15"/>
  <c r="AL30" i="15"/>
  <c r="BF30" i="15"/>
  <c r="AQ30" i="15"/>
  <c r="BO30" i="15"/>
  <c r="W30" i="15"/>
  <c r="AN30" i="15"/>
  <c r="BI30" i="15"/>
  <c r="AF30" i="15"/>
  <c r="T30" i="15"/>
  <c r="AO30" i="15"/>
  <c r="BL30" i="15"/>
  <c r="AP30" i="15"/>
  <c r="BJ30" i="15"/>
  <c r="X30" i="15"/>
  <c r="AR30" i="15"/>
  <c r="BN30" i="15"/>
  <c r="AU30" i="15"/>
  <c r="V30" i="15"/>
  <c r="AY30" i="15"/>
  <c r="AB30" i="15"/>
  <c r="Z30" i="15"/>
  <c r="AW30" i="15"/>
  <c r="BC30" i="15"/>
  <c r="N30" i="15"/>
  <c r="AD30" i="15"/>
  <c r="AA30" i="15"/>
  <c r="AT30" i="15"/>
  <c r="AV30" i="15"/>
  <c r="AC30" i="15"/>
  <c r="I30" i="15"/>
  <c r="AH30" i="15"/>
  <c r="BB30" i="15"/>
  <c r="O30" i="15"/>
  <c r="J30" i="15"/>
  <c r="BF29" i="15" l="1"/>
  <c r="BF7" i="15"/>
  <c r="AG29" i="15"/>
  <c r="AG7" i="15"/>
  <c r="BB29" i="15"/>
  <c r="BB7" i="15"/>
  <c r="M29" i="15"/>
  <c r="M7" i="15"/>
  <c r="BA7" i="15"/>
  <c r="BA29" i="15"/>
  <c r="BL29" i="15"/>
  <c r="BL7" i="15"/>
  <c r="AX29" i="15"/>
  <c r="AX7" i="15"/>
  <c r="AS29" i="15"/>
  <c r="AS7" i="15"/>
  <c r="AV29" i="15"/>
  <c r="AV7" i="15"/>
  <c r="AT7" i="15"/>
  <c r="AT29" i="15"/>
  <c r="S29" i="15"/>
  <c r="S7" i="15"/>
  <c r="AJ7" i="15"/>
  <c r="AJ29" i="15"/>
  <c r="AR29" i="15"/>
  <c r="AR7" i="15"/>
  <c r="AH29" i="15"/>
  <c r="AH7" i="15"/>
  <c r="I29" i="15"/>
  <c r="I7" i="15"/>
  <c r="AC29" i="15"/>
  <c r="AC7" i="15"/>
  <c r="W29" i="15"/>
  <c r="W7" i="15"/>
  <c r="AF29" i="15"/>
  <c r="AF7" i="15"/>
  <c r="U29" i="15"/>
  <c r="U7" i="15"/>
  <c r="AL29" i="15"/>
  <c r="AL7" i="15"/>
  <c r="BJ29" i="15"/>
  <c r="BJ7" i="15"/>
  <c r="BE7" i="15"/>
  <c r="BE29" i="15"/>
  <c r="AD29" i="15"/>
  <c r="AD7" i="15"/>
  <c r="AW29" i="15"/>
  <c r="AW7" i="15"/>
  <c r="Q29" i="15"/>
  <c r="Q7" i="15"/>
  <c r="AI29" i="15"/>
  <c r="AI7" i="15"/>
  <c r="P7" i="15"/>
  <c r="P29" i="15"/>
  <c r="Y29" i="15"/>
  <c r="Y7" i="15"/>
  <c r="AO29" i="15"/>
  <c r="AO7" i="15"/>
  <c r="BI29" i="15"/>
  <c r="BI7" i="15"/>
  <c r="BK29" i="15"/>
  <c r="BK7" i="15"/>
  <c r="AY29" i="15"/>
  <c r="AY7" i="15"/>
  <c r="AZ29" i="15"/>
  <c r="AZ7" i="15"/>
  <c r="X29" i="15"/>
  <c r="X7" i="15"/>
  <c r="AE29" i="15"/>
  <c r="AE7" i="15"/>
  <c r="AQ29" i="15"/>
  <c r="AQ7" i="15"/>
  <c r="AB29" i="15"/>
  <c r="AB7" i="15"/>
  <c r="AM7" i="15"/>
  <c r="AM29" i="15"/>
  <c r="V29" i="15"/>
  <c r="V7" i="15"/>
  <c r="BH29" i="15"/>
  <c r="BH7" i="15"/>
  <c r="BG29" i="15"/>
  <c r="BG7" i="15"/>
  <c r="O7" i="15"/>
  <c r="O29" i="15"/>
  <c r="R29" i="15"/>
  <c r="R7" i="15"/>
  <c r="T29" i="15"/>
  <c r="T7" i="15"/>
  <c r="AA29" i="15"/>
  <c r="AA7" i="15"/>
  <c r="AN29" i="15"/>
  <c r="AN7" i="15"/>
  <c r="BC29" i="15"/>
  <c r="BC7" i="15"/>
  <c r="Z29" i="15"/>
  <c r="Z7" i="15"/>
  <c r="J29" i="15"/>
  <c r="J7" i="15"/>
  <c r="BM29" i="15"/>
  <c r="BM7" i="15"/>
  <c r="AK29" i="15"/>
  <c r="AK7" i="15"/>
  <c r="BN29" i="15"/>
  <c r="BN7" i="15"/>
  <c r="AP29" i="15"/>
  <c r="AP7" i="15"/>
  <c r="L29" i="15"/>
  <c r="L7" i="15"/>
  <c r="N29" i="15"/>
  <c r="N7" i="15"/>
  <c r="BO29" i="15"/>
  <c r="BO7" i="15"/>
  <c r="BD7" i="15"/>
  <c r="BD29" i="15"/>
  <c r="AU29" i="15"/>
  <c r="AU7" i="15"/>
  <c r="K29" i="15"/>
  <c r="K7" i="15"/>
  <c r="CD37" i="15" l="1"/>
  <c r="CE37" i="15"/>
  <c r="CC37" i="15"/>
  <c r="CF37" i="15"/>
  <c r="CB37" i="15"/>
  <c r="G37" i="15" l="1"/>
  <c r="BP37" i="15"/>
  <c r="BQ37" i="15" s="1"/>
  <c r="BR37" i="15" s="1"/>
  <c r="BS37" i="15" s="1"/>
  <c r="BT37" i="15" s="1"/>
  <c r="BU37" i="15" s="1"/>
  <c r="BV37" i="15" s="1"/>
  <c r="BW37" i="15" s="1"/>
  <c r="BX37" i="15" s="1"/>
  <c r="BY37" i="15" s="1"/>
  <c r="BZ37" i="15" s="1"/>
  <c r="CA37" i="15" s="1"/>
  <c r="C37" i="15"/>
  <c r="CC20" i="15" l="1"/>
  <c r="CE20" i="15" l="1"/>
  <c r="CB20" i="15"/>
  <c r="CF20" i="15"/>
  <c r="CD20" i="15"/>
  <c r="BP20" i="15" l="1"/>
  <c r="BQ20" i="15" s="1"/>
  <c r="BR20" i="15" s="1"/>
  <c r="BS20" i="15" s="1"/>
  <c r="BT20" i="15" s="1"/>
  <c r="BU20" i="15" s="1"/>
  <c r="BV20" i="15" s="1"/>
  <c r="BW20" i="15" s="1"/>
  <c r="BX20" i="15" s="1"/>
  <c r="BY20" i="15" s="1"/>
  <c r="BZ20" i="15" s="1"/>
  <c r="CA20" i="15" s="1"/>
  <c r="C20" i="15"/>
  <c r="G20" i="15"/>
  <c r="CF27" i="15" l="1"/>
  <c r="CC27" i="15"/>
  <c r="CD27" i="15" l="1"/>
  <c r="CB27" i="15"/>
  <c r="CE27" i="15"/>
  <c r="BP27" i="15" l="1"/>
  <c r="BQ27" i="15" s="1"/>
  <c r="BR27" i="15" s="1"/>
  <c r="BS27" i="15" s="1"/>
  <c r="BT27" i="15" s="1"/>
  <c r="BU27" i="15" s="1"/>
  <c r="BV27" i="15" s="1"/>
  <c r="BW27" i="15" s="1"/>
  <c r="BX27" i="15" s="1"/>
  <c r="BY27" i="15" s="1"/>
  <c r="BZ27" i="15" s="1"/>
  <c r="CA27" i="15" s="1"/>
  <c r="C27" i="15"/>
  <c r="G27" i="15"/>
  <c r="CC42" i="15" l="1"/>
  <c r="CF42" i="15"/>
  <c r="CE42" i="15"/>
  <c r="CD42" i="15"/>
  <c r="CB42" i="15" l="1"/>
  <c r="G42" i="15" s="1"/>
  <c r="BP42" i="15" l="1"/>
  <c r="BQ42" i="15" s="1"/>
  <c r="BR42" i="15" s="1"/>
  <c r="BS42" i="15" s="1"/>
  <c r="BT42" i="15" s="1"/>
  <c r="BU42" i="15" s="1"/>
  <c r="BV42" i="15" s="1"/>
  <c r="BW42" i="15" s="1"/>
  <c r="BX42" i="15" s="1"/>
  <c r="BY42" i="15" s="1"/>
  <c r="BZ42" i="15" s="1"/>
  <c r="CA42" i="15" s="1"/>
  <c r="C42" i="15"/>
  <c r="CB39" i="15" l="1"/>
  <c r="CF39" i="15"/>
  <c r="CC39" i="15" l="1"/>
  <c r="BP39" i="15"/>
  <c r="BQ39" i="15" s="1"/>
  <c r="BR39" i="15" s="1"/>
  <c r="BS39" i="15" s="1"/>
  <c r="BT39" i="15" s="1"/>
  <c r="BU39" i="15" s="1"/>
  <c r="BV39" i="15" s="1"/>
  <c r="BW39" i="15" s="1"/>
  <c r="BX39" i="15" s="1"/>
  <c r="BY39" i="15" s="1"/>
  <c r="BZ39" i="15" s="1"/>
  <c r="CA39" i="15" s="1"/>
  <c r="C39" i="15"/>
  <c r="CE39" i="15"/>
  <c r="CD39" i="15"/>
  <c r="G39" i="15" l="1"/>
  <c r="CC40" i="15" l="1"/>
  <c r="CE40" i="15"/>
  <c r="CF40" i="15"/>
  <c r="CB40" i="15"/>
  <c r="CD40" i="15"/>
  <c r="G40" i="15" l="1"/>
  <c r="C40" i="15"/>
  <c r="BP40" i="15"/>
  <c r="BQ40" i="15" s="1"/>
  <c r="BR40" i="15" s="1"/>
  <c r="BS40" i="15" s="1"/>
  <c r="BT40" i="15" s="1"/>
  <c r="BU40" i="15" s="1"/>
  <c r="BV40" i="15" s="1"/>
  <c r="BW40" i="15" s="1"/>
  <c r="BX40" i="15" s="1"/>
  <c r="BY40" i="15" s="1"/>
  <c r="BZ40" i="15" s="1"/>
  <c r="CA40" i="15" s="1"/>
  <c r="CE38" i="15" l="1"/>
  <c r="CC38" i="15"/>
  <c r="CB38" i="15"/>
  <c r="CD38" i="15"/>
  <c r="CF38" i="15"/>
  <c r="BP38" i="15" l="1"/>
  <c r="BQ38" i="15" s="1"/>
  <c r="BR38" i="15" s="1"/>
  <c r="BS38" i="15" s="1"/>
  <c r="BT38" i="15" s="1"/>
  <c r="BU38" i="15" s="1"/>
  <c r="BV38" i="15" s="1"/>
  <c r="BW38" i="15" s="1"/>
  <c r="BX38" i="15" s="1"/>
  <c r="BY38" i="15" s="1"/>
  <c r="BZ38" i="15" s="1"/>
  <c r="CA38" i="15" s="1"/>
  <c r="C38" i="15"/>
  <c r="G38" i="15"/>
  <c r="CC36" i="15" l="1"/>
  <c r="CE36" i="15"/>
  <c r="CF36" i="15"/>
  <c r="CD36" i="15"/>
  <c r="CB36" i="15" l="1"/>
  <c r="G36" i="15" s="1"/>
  <c r="BP36" i="15" l="1"/>
  <c r="BQ36" i="15" s="1"/>
  <c r="BR36" i="15" s="1"/>
  <c r="BS36" i="15" s="1"/>
  <c r="BT36" i="15" s="1"/>
  <c r="BU36" i="15" s="1"/>
  <c r="BV36" i="15" s="1"/>
  <c r="BW36" i="15" s="1"/>
  <c r="BX36" i="15" s="1"/>
  <c r="BY36" i="15" s="1"/>
  <c r="BZ36" i="15" s="1"/>
  <c r="CA36" i="15" s="1"/>
  <c r="C36" i="15"/>
  <c r="CE35" i="15" l="1"/>
  <c r="CC35" i="15"/>
  <c r="CD35" i="15"/>
  <c r="CB35" i="15" l="1"/>
  <c r="G35" i="15" s="1"/>
  <c r="CF35" i="15"/>
  <c r="BP35" i="15" l="1"/>
  <c r="BQ35" i="15" s="1"/>
  <c r="BR35" i="15" s="1"/>
  <c r="BS35" i="15" s="1"/>
  <c r="BT35" i="15" s="1"/>
  <c r="BU35" i="15" s="1"/>
  <c r="BV35" i="15" s="1"/>
  <c r="BW35" i="15" s="1"/>
  <c r="BX35" i="15" s="1"/>
  <c r="BY35" i="15" s="1"/>
  <c r="BZ35" i="15" s="1"/>
  <c r="CA35" i="15" s="1"/>
  <c r="C35" i="15"/>
  <c r="CB31" i="15" l="1"/>
  <c r="CE31" i="15"/>
  <c r="CF31" i="15"/>
  <c r="CD31" i="15"/>
  <c r="CC31" i="15"/>
  <c r="BP31" i="15" l="1"/>
  <c r="BQ31" i="15" s="1"/>
  <c r="BR31" i="15" s="1"/>
  <c r="BS31" i="15" s="1"/>
  <c r="BT31" i="15" s="1"/>
  <c r="BU31" i="15" s="1"/>
  <c r="BV31" i="15" s="1"/>
  <c r="BW31" i="15" s="1"/>
  <c r="BX31" i="15" s="1"/>
  <c r="BY31" i="15" s="1"/>
  <c r="BZ31" i="15" s="1"/>
  <c r="CA31" i="15" s="1"/>
  <c r="C31" i="15"/>
  <c r="G31" i="15"/>
  <c r="CD28" i="15" l="1"/>
  <c r="CC28" i="15"/>
  <c r="CF28" i="15"/>
  <c r="CE28" i="15"/>
  <c r="CB28" i="15" l="1"/>
  <c r="G28" i="15" s="1"/>
  <c r="C28" i="15" l="1"/>
  <c r="BP28" i="15"/>
  <c r="BQ28" i="15" s="1"/>
  <c r="BR28" i="15" s="1"/>
  <c r="BS28" i="15" s="1"/>
  <c r="BT28" i="15" s="1"/>
  <c r="BU28" i="15" s="1"/>
  <c r="BV28" i="15" s="1"/>
  <c r="BW28" i="15" s="1"/>
  <c r="BX28" i="15" s="1"/>
  <c r="BY28" i="15" s="1"/>
  <c r="BZ28" i="15" s="1"/>
  <c r="CA28" i="15" s="1"/>
  <c r="CD24" i="15" l="1"/>
  <c r="CC24" i="15"/>
  <c r="CF24" i="15"/>
  <c r="CE24" i="15"/>
  <c r="CB24" i="15" l="1"/>
  <c r="G24" i="15" s="1"/>
  <c r="BP24" i="15" l="1"/>
  <c r="BQ24" i="15" s="1"/>
  <c r="BR24" i="15" s="1"/>
  <c r="BS24" i="15" s="1"/>
  <c r="BT24" i="15" s="1"/>
  <c r="BU24" i="15" s="1"/>
  <c r="BV24" i="15" s="1"/>
  <c r="BW24" i="15" s="1"/>
  <c r="BX24" i="15" s="1"/>
  <c r="BY24" i="15" s="1"/>
  <c r="BZ24" i="15" s="1"/>
  <c r="CA24" i="15" s="1"/>
  <c r="C24" i="15"/>
  <c r="CC21" i="15" l="1"/>
  <c r="CF21" i="15"/>
  <c r="CD21" i="15" l="1"/>
  <c r="CE21" i="15"/>
  <c r="CB21" i="15" l="1"/>
  <c r="G21" i="15" s="1"/>
  <c r="BP21" i="15" l="1"/>
  <c r="BQ21" i="15" s="1"/>
  <c r="BR21" i="15" s="1"/>
  <c r="BS21" i="15" s="1"/>
  <c r="BT21" i="15" s="1"/>
  <c r="BU21" i="15" s="1"/>
  <c r="BV21" i="15" s="1"/>
  <c r="BW21" i="15" s="1"/>
  <c r="BX21" i="15" s="1"/>
  <c r="BY21" i="15" s="1"/>
  <c r="BZ21" i="15" s="1"/>
  <c r="CA21" i="15" s="1"/>
  <c r="C21" i="15"/>
  <c r="CC16" i="15" l="1"/>
  <c r="CF16" i="15"/>
  <c r="CE16" i="15" l="1"/>
  <c r="CD16" i="15"/>
  <c r="CB16" i="15" l="1"/>
  <c r="G16" i="15" s="1"/>
  <c r="BP16" i="15" l="1"/>
  <c r="BQ16" i="15" s="1"/>
  <c r="BR16" i="15" s="1"/>
  <c r="BS16" i="15" s="1"/>
  <c r="BT16" i="15" s="1"/>
  <c r="BU16" i="15" s="1"/>
  <c r="BV16" i="15" s="1"/>
  <c r="BW16" i="15" s="1"/>
  <c r="BX16" i="15" s="1"/>
  <c r="BY16" i="15" s="1"/>
  <c r="BZ16" i="15" s="1"/>
  <c r="CA16" i="15" s="1"/>
  <c r="C16" i="15"/>
  <c r="CB22" i="15" l="1"/>
  <c r="CE22" i="15" l="1"/>
  <c r="C22" i="15"/>
  <c r="BP22" i="15"/>
  <c r="BQ22" i="15" s="1"/>
  <c r="BR22" i="15" s="1"/>
  <c r="BS22" i="15" s="1"/>
  <c r="BT22" i="15" s="1"/>
  <c r="BU22" i="15" s="1"/>
  <c r="BV22" i="15" s="1"/>
  <c r="BW22" i="15" s="1"/>
  <c r="BX22" i="15" s="1"/>
  <c r="BY22" i="15" s="1"/>
  <c r="BZ22" i="15" s="1"/>
  <c r="CA22" i="15" s="1"/>
  <c r="CF22" i="15"/>
  <c r="CC22" i="15" l="1"/>
  <c r="CD22" i="15"/>
  <c r="G22" i="15" l="1"/>
  <c r="CF46" i="15" l="1"/>
  <c r="CE46" i="15"/>
  <c r="CC46" i="15" l="1"/>
  <c r="BP46" i="15"/>
  <c r="BQ46" i="15" s="1"/>
  <c r="BR46" i="15" s="1"/>
  <c r="BS46" i="15" s="1"/>
  <c r="BT46" i="15" s="1"/>
  <c r="BU46" i="15" s="1"/>
  <c r="BV46" i="15" s="1"/>
  <c r="BW46" i="15" s="1"/>
  <c r="BX46" i="15" s="1"/>
  <c r="BY46" i="15" s="1"/>
  <c r="BZ46" i="15" s="1"/>
  <c r="CA46" i="15" s="1"/>
  <c r="CD46" i="15"/>
  <c r="CB46" i="15" l="1"/>
  <c r="G46" i="15" s="1"/>
  <c r="CE25" i="15" l="1"/>
  <c r="CB25" i="15"/>
  <c r="CD25" i="15"/>
  <c r="CC25" i="15"/>
  <c r="CF25" i="15"/>
  <c r="G25" i="15" l="1"/>
  <c r="CE43" i="15"/>
  <c r="CF43" i="15"/>
  <c r="BP25" i="15"/>
  <c r="BQ25" i="15" s="1"/>
  <c r="BR25" i="15" s="1"/>
  <c r="BS25" i="15" s="1"/>
  <c r="BT25" i="15" s="1"/>
  <c r="BU25" i="15" s="1"/>
  <c r="BV25" i="15" s="1"/>
  <c r="BW25" i="15" s="1"/>
  <c r="BX25" i="15" s="1"/>
  <c r="BY25" i="15" s="1"/>
  <c r="BZ25" i="15" s="1"/>
  <c r="CA25" i="15" s="1"/>
  <c r="C25" i="15"/>
  <c r="CC43" i="15" l="1"/>
  <c r="CD14" i="15"/>
  <c r="CF14" i="15"/>
  <c r="CF13" i="15"/>
  <c r="CC14" i="15"/>
  <c r="CE14" i="15"/>
  <c r="CB14" i="15"/>
  <c r="CB13" i="15"/>
  <c r="CE13" i="15"/>
  <c r="CD43" i="15"/>
  <c r="CD13" i="15"/>
  <c r="CC13" i="15"/>
  <c r="C13" i="15" l="1"/>
  <c r="BP13" i="15"/>
  <c r="BQ13" i="15" s="1"/>
  <c r="BR13" i="15" s="1"/>
  <c r="BS13" i="15" s="1"/>
  <c r="BT13" i="15" s="1"/>
  <c r="BU13" i="15" s="1"/>
  <c r="BV13" i="15" s="1"/>
  <c r="BW13" i="15" s="1"/>
  <c r="BX13" i="15" s="1"/>
  <c r="BY13" i="15" s="1"/>
  <c r="BZ13" i="15" s="1"/>
  <c r="CA13" i="15" s="1"/>
  <c r="CD11" i="15"/>
  <c r="C46" i="15"/>
  <c r="BP14" i="15"/>
  <c r="BQ14" i="15" s="1"/>
  <c r="BR14" i="15" s="1"/>
  <c r="BS14" i="15" s="1"/>
  <c r="BT14" i="15" s="1"/>
  <c r="BU14" i="15" s="1"/>
  <c r="BV14" i="15" s="1"/>
  <c r="BW14" i="15" s="1"/>
  <c r="BX14" i="15" s="1"/>
  <c r="BY14" i="15" s="1"/>
  <c r="BZ14" i="15" s="1"/>
  <c r="CA14" i="15" s="1"/>
  <c r="C14" i="15"/>
  <c r="CB43" i="15"/>
  <c r="G43" i="15" s="1"/>
  <c r="G13" i="15"/>
  <c r="G14" i="15"/>
  <c r="CF44" i="15" l="1"/>
  <c r="CC44" i="15"/>
  <c r="BP43" i="15"/>
  <c r="BQ43" i="15" s="1"/>
  <c r="BR43" i="15" s="1"/>
  <c r="BS43" i="15" s="1"/>
  <c r="BT43" i="15" s="1"/>
  <c r="BU43" i="15" s="1"/>
  <c r="BV43" i="15" s="1"/>
  <c r="BW43" i="15" s="1"/>
  <c r="BX43" i="15" s="1"/>
  <c r="BY43" i="15" s="1"/>
  <c r="BZ43" i="15" s="1"/>
  <c r="CA43" i="15" s="1"/>
  <c r="C43" i="15"/>
  <c r="CF11" i="15"/>
  <c r="CE23" i="15"/>
  <c r="CB11" i="15"/>
  <c r="CD26" i="15"/>
  <c r="CE44" i="15"/>
  <c r="CE26" i="15"/>
  <c r="CF23" i="15"/>
  <c r="CF26" i="15"/>
  <c r="CF41" i="15"/>
  <c r="CD41" i="15"/>
  <c r="CD44" i="15"/>
  <c r="CC26" i="15"/>
  <c r="CC11" i="15"/>
  <c r="CE41" i="15"/>
  <c r="CB44" i="15"/>
  <c r="CE11" i="15"/>
  <c r="CF34" i="15" l="1"/>
  <c r="CE34" i="15"/>
  <c r="G44" i="15"/>
  <c r="CD34" i="15"/>
  <c r="CB26" i="15"/>
  <c r="G26" i="15" s="1"/>
  <c r="CB41" i="15"/>
  <c r="CC41" i="15"/>
  <c r="CC34" i="15" s="1"/>
  <c r="C11" i="15"/>
  <c r="BP11" i="15"/>
  <c r="BQ11" i="15" s="1"/>
  <c r="BR11" i="15" s="1"/>
  <c r="BS11" i="15" s="1"/>
  <c r="BT11" i="15" s="1"/>
  <c r="BU11" i="15" s="1"/>
  <c r="BV11" i="15" s="1"/>
  <c r="BW11" i="15" s="1"/>
  <c r="BX11" i="15" s="1"/>
  <c r="BY11" i="15" s="1"/>
  <c r="BZ11" i="15" s="1"/>
  <c r="CA11" i="15" s="1"/>
  <c r="G11" i="15"/>
  <c r="CD23" i="15"/>
  <c r="BP44" i="15"/>
  <c r="BQ44" i="15" s="1"/>
  <c r="BR44" i="15" s="1"/>
  <c r="BS44" i="15" s="1"/>
  <c r="BT44" i="15" s="1"/>
  <c r="BU44" i="15" s="1"/>
  <c r="BV44" i="15" s="1"/>
  <c r="BW44" i="15" s="1"/>
  <c r="BX44" i="15" s="1"/>
  <c r="BY44" i="15" s="1"/>
  <c r="BZ44" i="15" s="1"/>
  <c r="CA44" i="15" s="1"/>
  <c r="C44" i="15"/>
  <c r="CC23" i="15"/>
  <c r="CB23" i="15" l="1"/>
  <c r="G23" i="15" s="1"/>
  <c r="C41" i="15"/>
  <c r="BP41" i="15"/>
  <c r="G41" i="15"/>
  <c r="CB34" i="15"/>
  <c r="G34" i="15" s="1"/>
  <c r="C26" i="15"/>
  <c r="BP26" i="15"/>
  <c r="BQ26" i="15" s="1"/>
  <c r="BR26" i="15" s="1"/>
  <c r="BS26" i="15" s="1"/>
  <c r="BT26" i="15" s="1"/>
  <c r="BU26" i="15" s="1"/>
  <c r="BV26" i="15" s="1"/>
  <c r="BW26" i="15" s="1"/>
  <c r="BX26" i="15" s="1"/>
  <c r="BY26" i="15" s="1"/>
  <c r="BZ26" i="15" s="1"/>
  <c r="CA26" i="15" s="1"/>
  <c r="BP34" i="15" l="1"/>
  <c r="BQ41" i="15"/>
  <c r="BP23" i="15"/>
  <c r="BQ23" i="15" s="1"/>
  <c r="BR23" i="15" s="1"/>
  <c r="BS23" i="15" s="1"/>
  <c r="BT23" i="15" s="1"/>
  <c r="BU23" i="15" s="1"/>
  <c r="BV23" i="15" s="1"/>
  <c r="BW23" i="15" s="1"/>
  <c r="BX23" i="15" s="1"/>
  <c r="BY23" i="15" s="1"/>
  <c r="BZ23" i="15" s="1"/>
  <c r="CA23" i="15" s="1"/>
  <c r="C23" i="15"/>
  <c r="BQ34" i="15" l="1"/>
  <c r="BR41" i="15"/>
  <c r="CE32" i="15"/>
  <c r="CD32" i="15" l="1"/>
  <c r="CB32" i="15"/>
  <c r="BS41" i="15"/>
  <c r="BR34" i="15"/>
  <c r="BP32" i="15" l="1"/>
  <c r="C32" i="15"/>
  <c r="CC32" i="15"/>
  <c r="G32" i="15" s="1"/>
  <c r="CF32" i="15"/>
  <c r="BT41" i="15"/>
  <c r="BS34" i="15"/>
  <c r="BT34" i="15" l="1"/>
  <c r="BU41" i="15"/>
  <c r="BQ32" i="15"/>
  <c r="BR32" i="15" l="1"/>
  <c r="BV41" i="15"/>
  <c r="BU34" i="15"/>
  <c r="BS32" i="15" l="1"/>
  <c r="BW41" i="15"/>
  <c r="BV34" i="15"/>
  <c r="BW34" i="15" l="1"/>
  <c r="BX41" i="15"/>
  <c r="BT32" i="15"/>
  <c r="BU32" i="15" l="1"/>
  <c r="BY41" i="15"/>
  <c r="BX34" i="15"/>
  <c r="BV32" i="15" l="1"/>
  <c r="BY34" i="15"/>
  <c r="BZ41" i="15"/>
  <c r="CA41" i="15" l="1"/>
  <c r="CA34" i="15" s="1"/>
  <c r="BZ34" i="15"/>
  <c r="BW32" i="15"/>
  <c r="BX32" i="15" l="1"/>
  <c r="BY32" i="15" l="1"/>
  <c r="BZ32" i="15" l="1"/>
  <c r="CA32" i="15" l="1"/>
  <c r="CF33" i="15" l="1"/>
  <c r="CF30" i="15" s="1"/>
  <c r="CF29" i="15" s="1"/>
  <c r="CD33" i="15"/>
  <c r="CD30" i="15" s="1"/>
  <c r="CD29" i="15" s="1"/>
  <c r="CC33" i="15"/>
  <c r="CC30" i="15" s="1"/>
  <c r="CC29" i="15" s="1"/>
  <c r="CE33" i="15"/>
  <c r="CE30" i="15" s="1"/>
  <c r="CE29" i="15" s="1"/>
  <c r="CB33" i="15" l="1"/>
  <c r="C33" i="15" l="1"/>
  <c r="BP33" i="15"/>
  <c r="G33" i="15"/>
  <c r="CB30" i="15"/>
  <c r="CB29" i="15" l="1"/>
  <c r="G29" i="15" s="1"/>
  <c r="G30" i="15"/>
  <c r="BQ33" i="15"/>
  <c r="BP30" i="15"/>
  <c r="BP29" i="15" s="1"/>
  <c r="BR33" i="15" l="1"/>
  <c r="BQ30" i="15"/>
  <c r="BQ29" i="15" s="1"/>
  <c r="BS33" i="15" l="1"/>
  <c r="BR30" i="15"/>
  <c r="BR29" i="15" s="1"/>
  <c r="BT33" i="15" l="1"/>
  <c r="BS30" i="15"/>
  <c r="BS29" i="15" s="1"/>
  <c r="BU33" i="15" l="1"/>
  <c r="BT30" i="15"/>
  <c r="BT29" i="15" s="1"/>
  <c r="BV33" i="15" l="1"/>
  <c r="BU30" i="15"/>
  <c r="BU29" i="15" s="1"/>
  <c r="BW33" i="15" l="1"/>
  <c r="BV30" i="15"/>
  <c r="BV29" i="15" s="1"/>
  <c r="BX33" i="15" l="1"/>
  <c r="BW30" i="15"/>
  <c r="BW29" i="15" s="1"/>
  <c r="BY33" i="15" l="1"/>
  <c r="BX30" i="15"/>
  <c r="BX29" i="15" s="1"/>
  <c r="BZ33" i="15" l="1"/>
  <c r="BY30" i="15"/>
  <c r="BY29" i="15" s="1"/>
  <c r="CA33" i="15" l="1"/>
  <c r="CA30" i="15" s="1"/>
  <c r="CA29" i="15" s="1"/>
  <c r="BZ30" i="15"/>
  <c r="BZ29" i="15" s="1"/>
  <c r="CB12" i="15" l="1"/>
  <c r="CC12" i="15"/>
  <c r="BP12" i="15" l="1"/>
  <c r="BQ12" i="15" s="1"/>
  <c r="BR12" i="15" s="1"/>
  <c r="BS12" i="15" s="1"/>
  <c r="BT12" i="15" s="1"/>
  <c r="BU12" i="15" s="1"/>
  <c r="BV12" i="15" s="1"/>
  <c r="BW12" i="15" s="1"/>
  <c r="BX12" i="15" s="1"/>
  <c r="BY12" i="15" s="1"/>
  <c r="BZ12" i="15" s="1"/>
  <c r="CA12" i="15" s="1"/>
  <c r="C12" i="15"/>
  <c r="CB10" i="15"/>
  <c r="CD12" i="15"/>
  <c r="CC10" i="15" l="1"/>
  <c r="CC9" i="15" s="1"/>
  <c r="CB9" i="15"/>
  <c r="BP10" i="15"/>
  <c r="C10" i="15"/>
  <c r="CE12" i="15"/>
  <c r="G12" i="15" s="1"/>
  <c r="CD10" i="15" l="1"/>
  <c r="BQ10" i="15"/>
  <c r="BP9" i="15"/>
  <c r="CC19" i="15"/>
  <c r="CF12" i="15"/>
  <c r="CB19" i="15"/>
  <c r="BR10" i="15" l="1"/>
  <c r="BQ9" i="15"/>
  <c r="CD9" i="15"/>
  <c r="C19" i="15"/>
  <c r="BP19" i="15"/>
  <c r="BQ19" i="15" s="1"/>
  <c r="BR19" i="15" s="1"/>
  <c r="BS19" i="15" s="1"/>
  <c r="BT19" i="15" s="1"/>
  <c r="BU19" i="15" s="1"/>
  <c r="BV19" i="15" s="1"/>
  <c r="BW19" i="15" s="1"/>
  <c r="BX19" i="15" s="1"/>
  <c r="BY19" i="15" s="1"/>
  <c r="BZ19" i="15" s="1"/>
  <c r="CA19" i="15" s="1"/>
  <c r="CE10" i="15"/>
  <c r="CE9" i="15" s="1"/>
  <c r="CD19" i="15" l="1"/>
  <c r="CE19" i="15"/>
  <c r="G10" i="15"/>
  <c r="G9" i="15"/>
  <c r="BS10" i="15"/>
  <c r="BR9" i="15"/>
  <c r="CF10" i="15"/>
  <c r="CF9" i="15" s="1"/>
  <c r="CF19" i="15" l="1"/>
  <c r="G19" i="15"/>
  <c r="BT10" i="15"/>
  <c r="BS9" i="15"/>
  <c r="BU10" i="15" l="1"/>
  <c r="BT9" i="15"/>
  <c r="BV10" i="15" l="1"/>
  <c r="BU9" i="15"/>
  <c r="BW10" i="15" l="1"/>
  <c r="BV9" i="15"/>
  <c r="BX10" i="15" l="1"/>
  <c r="BW9" i="15"/>
  <c r="BY10" i="15" l="1"/>
  <c r="BX9" i="15"/>
  <c r="BZ10" i="15" l="1"/>
  <c r="BY9" i="15"/>
  <c r="CA10" i="15" l="1"/>
  <c r="CA9" i="15" s="1"/>
  <c r="BZ9" i="15"/>
  <c r="S32" i="27" l="1"/>
  <c r="S13" i="27"/>
  <c r="S28" i="27"/>
  <c r="S23" i="27"/>
  <c r="S22" i="27"/>
  <c r="S24" i="27"/>
  <c r="S44" i="27"/>
  <c r="S20" i="27"/>
  <c r="S38" i="27"/>
  <c r="S39" i="27"/>
  <c r="S43" i="27"/>
  <c r="S37" i="27"/>
  <c r="S16" i="27"/>
  <c r="S27" i="27"/>
  <c r="S12" i="27"/>
  <c r="S21" i="27"/>
  <c r="S42" i="27"/>
  <c r="S41" i="27"/>
  <c r="S25" i="27"/>
  <c r="S26" i="27"/>
  <c r="S14" i="27"/>
  <c r="S18" i="27"/>
  <c r="S46" i="27"/>
  <c r="S11" i="27"/>
  <c r="S35" i="27"/>
  <c r="S40" i="27"/>
  <c r="S36" i="27"/>
  <c r="S19" i="27"/>
  <c r="S10" i="27"/>
  <c r="S33" i="27"/>
  <c r="S31" i="27"/>
  <c r="R18" i="27"/>
  <c r="R32" i="27"/>
  <c r="R40" i="27"/>
  <c r="R27" i="27"/>
  <c r="R23" i="27"/>
  <c r="R26" i="27"/>
  <c r="R28" i="27"/>
  <c r="R46" i="27"/>
  <c r="R35" i="27"/>
  <c r="R20" i="27"/>
  <c r="R22" i="27"/>
  <c r="R31" i="27"/>
  <c r="R37" i="27"/>
  <c r="R16" i="27"/>
  <c r="R43" i="27"/>
  <c r="R44" i="27"/>
  <c r="R11" i="27"/>
  <c r="R38" i="27"/>
  <c r="R36" i="27"/>
  <c r="R13" i="27"/>
  <c r="R24" i="27"/>
  <c r="R12" i="27"/>
  <c r="R42" i="27"/>
  <c r="R39" i="27"/>
  <c r="R10" i="27"/>
  <c r="R33" i="27"/>
  <c r="R21" i="27"/>
  <c r="R25" i="27"/>
  <c r="R19" i="27"/>
  <c r="R14" i="27"/>
  <c r="R41" i="27"/>
  <c r="T46" i="27"/>
  <c r="T16" i="27"/>
  <c r="T28" i="27"/>
  <c r="T39" i="27"/>
  <c r="T36" i="27"/>
  <c r="T20" i="27"/>
  <c r="T40" i="27"/>
  <c r="T42" i="27"/>
  <c r="T31" i="27"/>
  <c r="T35" i="27"/>
  <c r="T27" i="27"/>
  <c r="T24" i="27"/>
  <c r="T22" i="27"/>
  <c r="T21" i="27"/>
  <c r="T38" i="27"/>
  <c r="T37" i="27"/>
  <c r="T25" i="27"/>
  <c r="T43" i="27"/>
  <c r="T14" i="27"/>
  <c r="T13" i="27"/>
  <c r="T44" i="27"/>
  <c r="T23" i="27"/>
  <c r="T12" i="27"/>
  <c r="T41" i="27"/>
  <c r="T11" i="27"/>
  <c r="T19" i="27"/>
  <c r="T26" i="27"/>
  <c r="T32" i="27"/>
  <c r="T10" i="27"/>
  <c r="Q37" i="27" l="1"/>
  <c r="Q40" i="27"/>
  <c r="Q33" i="27"/>
  <c r="Q16" i="27"/>
  <c r="Q42" i="27"/>
  <c r="Q46" i="27"/>
  <c r="Q25" i="27"/>
  <c r="Q19" i="27"/>
  <c r="Q14" i="27"/>
  <c r="Q21" i="27"/>
  <c r="Q28" i="27"/>
  <c r="Q43" i="27"/>
  <c r="Q38" i="27"/>
  <c r="Q32" i="27"/>
  <c r="Q10" i="27"/>
  <c r="Q35" i="27"/>
  <c r="Q39" i="27"/>
  <c r="Q31" i="27"/>
  <c r="Q11" i="27"/>
  <c r="Q13" i="27"/>
  <c r="Q41" i="27"/>
  <c r="Q24" i="27"/>
  <c r="Q22" i="27"/>
  <c r="Q26" i="27"/>
  <c r="Q36" i="27"/>
  <c r="Q12" i="27"/>
  <c r="Q18" i="27"/>
  <c r="Q27" i="27"/>
  <c r="Q20" i="27"/>
  <c r="Q44" i="27"/>
  <c r="Q23" i="27"/>
  <c r="S7" i="27"/>
  <c r="R7" i="27"/>
  <c r="Q7" i="27" l="1"/>
  <c r="T33" i="27" l="1"/>
  <c r="CD18" i="15" l="1"/>
  <c r="CD17" i="15" s="1"/>
  <c r="CD15" i="15" s="1"/>
  <c r="CD7" i="15" s="1"/>
  <c r="CF18" i="15"/>
  <c r="CF17" i="15" s="1"/>
  <c r="CF15" i="15" s="1"/>
  <c r="CF7" i="15" s="1"/>
  <c r="CC18" i="15" l="1"/>
  <c r="CC17" i="15" s="1"/>
  <c r="CC15" i="15" s="1"/>
  <c r="CC7" i="15" s="1"/>
  <c r="CE18" i="15"/>
  <c r="CE17" i="15" s="1"/>
  <c r="CE15" i="15" s="1"/>
  <c r="CE7" i="15" s="1"/>
  <c r="CB18" i="15"/>
  <c r="CB17" i="15" l="1"/>
  <c r="G18" i="15"/>
  <c r="BP18" i="15"/>
  <c r="C18" i="15"/>
  <c r="Z18" i="29" l="1"/>
  <c r="AG18" i="29" s="1"/>
  <c r="BQ18" i="15"/>
  <c r="BP17" i="15"/>
  <c r="BP15" i="15" s="1"/>
  <c r="BP7" i="15" s="1"/>
  <c r="G17" i="15"/>
  <c r="CB15" i="15"/>
  <c r="X33" i="29" l="1"/>
  <c r="X39" i="29"/>
  <c r="X31" i="29"/>
  <c r="X40" i="29"/>
  <c r="X35" i="29"/>
  <c r="X28" i="29"/>
  <c r="X16" i="29"/>
  <c r="X38" i="29"/>
  <c r="X42" i="29"/>
  <c r="X22" i="29"/>
  <c r="X36" i="29"/>
  <c r="X20" i="29"/>
  <c r="X27" i="29"/>
  <c r="X37" i="29"/>
  <c r="X24" i="29"/>
  <c r="X21" i="29"/>
  <c r="X46" i="29"/>
  <c r="X25" i="29"/>
  <c r="X14" i="29"/>
  <c r="X43" i="29"/>
  <c r="X13" i="29"/>
  <c r="X44" i="29"/>
  <c r="X26" i="29"/>
  <c r="X11" i="29"/>
  <c r="X41" i="29"/>
  <c r="X23" i="29"/>
  <c r="X32" i="29"/>
  <c r="X10" i="29"/>
  <c r="X12" i="29"/>
  <c r="X19" i="29"/>
  <c r="G15" i="15"/>
  <c r="CB7" i="15"/>
  <c r="G7" i="15" s="1"/>
  <c r="X18" i="29"/>
  <c r="BR18" i="15"/>
  <c r="BQ17" i="15"/>
  <c r="BQ15" i="15" s="1"/>
  <c r="BQ7" i="15" s="1"/>
  <c r="Y16" i="29"/>
  <c r="AF16" i="29" s="1"/>
  <c r="Y39" i="29"/>
  <c r="AF39" i="29" s="1"/>
  <c r="Y22" i="29"/>
  <c r="AF22" i="29" s="1"/>
  <c r="Y38" i="29"/>
  <c r="AF38" i="29" s="1"/>
  <c r="Y27" i="29"/>
  <c r="AF27" i="29" s="1"/>
  <c r="Y31" i="29"/>
  <c r="AF31" i="29" s="1"/>
  <c r="Y42" i="29"/>
  <c r="AF42" i="29" s="1"/>
  <c r="Y20" i="29"/>
  <c r="AF20" i="29" s="1"/>
  <c r="Y40" i="29"/>
  <c r="AF40" i="29" s="1"/>
  <c r="Y35" i="29"/>
  <c r="AF35" i="29" s="1"/>
  <c r="Y28" i="29"/>
  <c r="AF28" i="29" s="1"/>
  <c r="Y37" i="29"/>
  <c r="AF37" i="29" s="1"/>
  <c r="Y36" i="29"/>
  <c r="AF36" i="29" s="1"/>
  <c r="Y24" i="29"/>
  <c r="AF24" i="29" s="1"/>
  <c r="Y21" i="29"/>
  <c r="AF21" i="29" s="1"/>
  <c r="Y46" i="29"/>
  <c r="AF46" i="29" s="1"/>
  <c r="Y25" i="29"/>
  <c r="AF25" i="29" s="1"/>
  <c r="Y13" i="29"/>
  <c r="AF13" i="29" s="1"/>
  <c r="Y14" i="29"/>
  <c r="AF14" i="29" s="1"/>
  <c r="Y43" i="29"/>
  <c r="AF43" i="29" s="1"/>
  <c r="Y11" i="29"/>
  <c r="AF11" i="29" s="1"/>
  <c r="Y44" i="29"/>
  <c r="AF44" i="29" s="1"/>
  <c r="Y26" i="29"/>
  <c r="AF26" i="29" s="1"/>
  <c r="Y23" i="29"/>
  <c r="AF23" i="29" s="1"/>
  <c r="Y41" i="29"/>
  <c r="AF41" i="29" s="1"/>
  <c r="Y32" i="29"/>
  <c r="AF32" i="29" s="1"/>
  <c r="Y33" i="29"/>
  <c r="AF33" i="29" s="1"/>
  <c r="Y12" i="29"/>
  <c r="AF12" i="29" s="1"/>
  <c r="Y10" i="29"/>
  <c r="Y19" i="29"/>
  <c r="AF19" i="29" s="1"/>
  <c r="Y18" i="29"/>
  <c r="AF18" i="29" s="1"/>
  <c r="Z33" i="29"/>
  <c r="AG33" i="29" s="1"/>
  <c r="Z39" i="29"/>
  <c r="AG39" i="29" s="1"/>
  <c r="Z38" i="29"/>
  <c r="AG38" i="29" s="1"/>
  <c r="Z27" i="29"/>
  <c r="AG27" i="29" s="1"/>
  <c r="Z20" i="29"/>
  <c r="AG20" i="29" s="1"/>
  <c r="Z31" i="29"/>
  <c r="AG31" i="29" s="1"/>
  <c r="Z16" i="29"/>
  <c r="AG16" i="29" s="1"/>
  <c r="Z42" i="29"/>
  <c r="AG42" i="29" s="1"/>
  <c r="Z22" i="29"/>
  <c r="AG22" i="29" s="1"/>
  <c r="Z28" i="29"/>
  <c r="AG28" i="29" s="1"/>
  <c r="Z40" i="29"/>
  <c r="AG40" i="29" s="1"/>
  <c r="Z37" i="29"/>
  <c r="AG37" i="29" s="1"/>
  <c r="Z35" i="29"/>
  <c r="AG35" i="29" s="1"/>
  <c r="Z36" i="29"/>
  <c r="AG36" i="29" s="1"/>
  <c r="Z24" i="29"/>
  <c r="AG24" i="29" s="1"/>
  <c r="Z21" i="29"/>
  <c r="AG21" i="29" s="1"/>
  <c r="Z46" i="29"/>
  <c r="AG46" i="29" s="1"/>
  <c r="Z25" i="29"/>
  <c r="AG25" i="29" s="1"/>
  <c r="Z14" i="29"/>
  <c r="AG14" i="29" s="1"/>
  <c r="Z13" i="29"/>
  <c r="AG13" i="29" s="1"/>
  <c r="Z43" i="29"/>
  <c r="AG43" i="29" s="1"/>
  <c r="Z11" i="29"/>
  <c r="AG11" i="29" s="1"/>
  <c r="Z44" i="29"/>
  <c r="AG44" i="29" s="1"/>
  <c r="Z26" i="29"/>
  <c r="AG26" i="29" s="1"/>
  <c r="Z41" i="29"/>
  <c r="AG41" i="29" s="1"/>
  <c r="Z23" i="29"/>
  <c r="AG23" i="29" s="1"/>
  <c r="Z32" i="29"/>
  <c r="AG32" i="29" s="1"/>
  <c r="Z12" i="29"/>
  <c r="AG12" i="29" s="1"/>
  <c r="Z10" i="29"/>
  <c r="Z19" i="29"/>
  <c r="AG19" i="29" s="1"/>
  <c r="AG10" i="29" l="1"/>
  <c r="AG7" i="29" s="1"/>
  <c r="Z7" i="29"/>
  <c r="X7" i="29"/>
  <c r="BR17" i="15"/>
  <c r="BR15" i="15" s="1"/>
  <c r="BR7" i="15" s="1"/>
  <c r="BS18" i="15"/>
  <c r="Y7" i="29"/>
  <c r="AF10" i="29"/>
  <c r="AF7" i="29" s="1"/>
  <c r="BT18" i="15" l="1"/>
  <c r="BS17" i="15"/>
  <c r="BS15" i="15" s="1"/>
  <c r="BS7" i="15" s="1"/>
  <c r="W18" i="29" l="1"/>
  <c r="G18" i="29" s="1"/>
  <c r="BU18" i="15"/>
  <c r="BT17" i="15"/>
  <c r="BT15" i="15" s="1"/>
  <c r="BT7" i="15" s="1"/>
  <c r="W28" i="29" l="1"/>
  <c r="G28" i="29" s="1"/>
  <c r="W22" i="29"/>
  <c r="G22" i="29" s="1"/>
  <c r="W31" i="29"/>
  <c r="G31" i="29" s="1"/>
  <c r="W20" i="29"/>
  <c r="G20" i="29" s="1"/>
  <c r="W39" i="29"/>
  <c r="G39" i="29" s="1"/>
  <c r="W40" i="29"/>
  <c r="G40" i="29" s="1"/>
  <c r="W37" i="29"/>
  <c r="G37" i="29" s="1"/>
  <c r="W27" i="29"/>
  <c r="G27" i="29" s="1"/>
  <c r="W38" i="29"/>
  <c r="G38" i="29" s="1"/>
  <c r="W36" i="29"/>
  <c r="G36" i="29" s="1"/>
  <c r="W16" i="29"/>
  <c r="G16" i="29" s="1"/>
  <c r="W35" i="29"/>
  <c r="G35" i="29" s="1"/>
  <c r="W42" i="29"/>
  <c r="G42" i="29" s="1"/>
  <c r="W24" i="29"/>
  <c r="G24" i="29" s="1"/>
  <c r="W21" i="29"/>
  <c r="G21" i="29" s="1"/>
  <c r="W46" i="29"/>
  <c r="G46" i="29" s="1"/>
  <c r="W25" i="29"/>
  <c r="G25" i="29" s="1"/>
  <c r="W13" i="29"/>
  <c r="G13" i="29" s="1"/>
  <c r="W14" i="29"/>
  <c r="G14" i="29" s="1"/>
  <c r="W43" i="29"/>
  <c r="G43" i="29" s="1"/>
  <c r="W44" i="29"/>
  <c r="G44" i="29" s="1"/>
  <c r="W11" i="29"/>
  <c r="G11" i="29" s="1"/>
  <c r="W23" i="29"/>
  <c r="G23" i="29" s="1"/>
  <c r="W26" i="29"/>
  <c r="G26" i="29" s="1"/>
  <c r="W41" i="29"/>
  <c r="G41" i="29" s="1"/>
  <c r="W32" i="29"/>
  <c r="G32" i="29" s="1"/>
  <c r="W33" i="29"/>
  <c r="G33" i="29" s="1"/>
  <c r="W10" i="29"/>
  <c r="W12" i="29"/>
  <c r="G12" i="29" s="1"/>
  <c r="W19" i="29"/>
  <c r="G19" i="29" s="1"/>
  <c r="BV18" i="15"/>
  <c r="BU17" i="15"/>
  <c r="BU15" i="15" s="1"/>
  <c r="BU7" i="15" s="1"/>
  <c r="BW18" i="15" l="1"/>
  <c r="BV17" i="15"/>
  <c r="BV15" i="15" s="1"/>
  <c r="BV7" i="15" s="1"/>
  <c r="G10" i="29"/>
  <c r="W7" i="29"/>
  <c r="G7" i="29" s="1"/>
  <c r="BX18" i="15" l="1"/>
  <c r="BW17" i="15"/>
  <c r="BW15" i="15" s="1"/>
  <c r="BW7" i="15" s="1"/>
  <c r="Y33" i="27" l="1"/>
  <c r="AF33" i="27" s="1"/>
  <c r="T18" i="27"/>
  <c r="T7" i="27" s="1"/>
  <c r="V18" i="29"/>
  <c r="BY18" i="15"/>
  <c r="BX17" i="15"/>
  <c r="BX15" i="15" s="1"/>
  <c r="BX7" i="15" s="1"/>
  <c r="W39" i="27" l="1"/>
  <c r="G39" i="27" s="1"/>
  <c r="Z27" i="27"/>
  <c r="AG27" i="27" s="1"/>
  <c r="Z28" i="27"/>
  <c r="AG28" i="27" s="1"/>
  <c r="Z46" i="27"/>
  <c r="AG46" i="27" s="1"/>
  <c r="X36" i="27"/>
  <c r="X33" i="27"/>
  <c r="X37" i="27"/>
  <c r="X11" i="27"/>
  <c r="X26" i="27"/>
  <c r="X35" i="27"/>
  <c r="X16" i="27"/>
  <c r="X20" i="27"/>
  <c r="X46" i="27"/>
  <c r="X38" i="27"/>
  <c r="X12" i="27"/>
  <c r="X19" i="27"/>
  <c r="X32" i="27"/>
  <c r="X10" i="27"/>
  <c r="Y10" i="27"/>
  <c r="AF10" i="27" s="1"/>
  <c r="Y26" i="27"/>
  <c r="AF26" i="27" s="1"/>
  <c r="Y39" i="27"/>
  <c r="AF39" i="27" s="1"/>
  <c r="Y36" i="27"/>
  <c r="AF36" i="27" s="1"/>
  <c r="Y27" i="27"/>
  <c r="AF27" i="27" s="1"/>
  <c r="Y24" i="27"/>
  <c r="AF24" i="27" s="1"/>
  <c r="Z16" i="27"/>
  <c r="AG16" i="27" s="1"/>
  <c r="Y22" i="27"/>
  <c r="AF22" i="27" s="1"/>
  <c r="Y35" i="27"/>
  <c r="AF35" i="27" s="1"/>
  <c r="Y32" i="27"/>
  <c r="AF32" i="27" s="1"/>
  <c r="Y16" i="27"/>
  <c r="AF16" i="27" s="1"/>
  <c r="Y40" i="27"/>
  <c r="AF40" i="27" s="1"/>
  <c r="Y42" i="27"/>
  <c r="AF42" i="27" s="1"/>
  <c r="X41" i="27"/>
  <c r="Z21" i="27"/>
  <c r="AG21" i="27" s="1"/>
  <c r="Y20" i="27"/>
  <c r="AF20" i="27" s="1"/>
  <c r="X23" i="27"/>
  <c r="Z20" i="27"/>
  <c r="AG20" i="27" s="1"/>
  <c r="X44" i="27"/>
  <c r="Z40" i="27"/>
  <c r="AG40" i="27" s="1"/>
  <c r="X13" i="27"/>
  <c r="Z24" i="27"/>
  <c r="AG24" i="27" s="1"/>
  <c r="Y19" i="27"/>
  <c r="AF19" i="27" s="1"/>
  <c r="Y21" i="27"/>
  <c r="AF21" i="27" s="1"/>
  <c r="X14" i="27"/>
  <c r="Y41" i="27"/>
  <c r="AF41" i="27" s="1"/>
  <c r="Y28" i="27"/>
  <c r="AF28" i="27" s="1"/>
  <c r="X43" i="27"/>
  <c r="Y11" i="27"/>
  <c r="AF11" i="27" s="1"/>
  <c r="Y37" i="27"/>
  <c r="AF37" i="27" s="1"/>
  <c r="X25" i="27"/>
  <c r="Z33" i="27"/>
  <c r="AG33" i="27" s="1"/>
  <c r="Y12" i="27"/>
  <c r="AF12" i="27" s="1"/>
  <c r="Y46" i="27"/>
  <c r="AF46" i="27" s="1"/>
  <c r="Y23" i="27"/>
  <c r="AF23" i="27" s="1"/>
  <c r="X27" i="27"/>
  <c r="X24" i="27"/>
  <c r="Z32" i="27"/>
  <c r="AG32" i="27" s="1"/>
  <c r="Y44" i="27"/>
  <c r="AF44" i="27" s="1"/>
  <c r="Y13" i="27"/>
  <c r="AF13" i="27" s="1"/>
  <c r="Z10" i="27"/>
  <c r="AG10" i="27" s="1"/>
  <c r="X40" i="27"/>
  <c r="X31" i="27"/>
  <c r="Z19" i="27"/>
  <c r="AG19" i="27" s="1"/>
  <c r="Y18" i="27"/>
  <c r="AF18" i="27" s="1"/>
  <c r="Y14" i="27"/>
  <c r="AF14" i="27" s="1"/>
  <c r="Z39" i="27"/>
  <c r="AG39" i="27" s="1"/>
  <c r="Z18" i="27"/>
  <c r="AG18" i="27" s="1"/>
  <c r="X28" i="27"/>
  <c r="Z11" i="27"/>
  <c r="AG11" i="27" s="1"/>
  <c r="Y43" i="27"/>
  <c r="AF43" i="27" s="1"/>
  <c r="Z35" i="27"/>
  <c r="AG35" i="27" s="1"/>
  <c r="X21" i="27"/>
  <c r="Z14" i="27"/>
  <c r="AG14" i="27" s="1"/>
  <c r="Y25" i="27"/>
  <c r="AF25" i="27" s="1"/>
  <c r="X42" i="27"/>
  <c r="Z26" i="27"/>
  <c r="AG26" i="27" s="1"/>
  <c r="X39" i="27"/>
  <c r="Z43" i="27"/>
  <c r="AG43" i="27" s="1"/>
  <c r="Y31" i="27"/>
  <c r="AF31" i="27" s="1"/>
  <c r="X18" i="27"/>
  <c r="Z37" i="27"/>
  <c r="AG37" i="27" s="1"/>
  <c r="X22" i="27"/>
  <c r="Z25" i="27"/>
  <c r="AG25" i="27" s="1"/>
  <c r="Y38" i="27"/>
  <c r="AF38" i="27" s="1"/>
  <c r="Z31" i="27"/>
  <c r="AG31" i="27" s="1"/>
  <c r="Z22" i="27"/>
  <c r="AG22" i="27" s="1"/>
  <c r="V14" i="27"/>
  <c r="V46" i="27"/>
  <c r="V39" i="27"/>
  <c r="V36" i="27"/>
  <c r="V31" i="27"/>
  <c r="V25" i="27"/>
  <c r="V13" i="27"/>
  <c r="V40" i="27"/>
  <c r="V41" i="27"/>
  <c r="V19" i="27"/>
  <c r="V32" i="27"/>
  <c r="V10" i="27"/>
  <c r="V33" i="27"/>
  <c r="V27" i="27"/>
  <c r="V44" i="27"/>
  <c r="V12" i="27"/>
  <c r="V11" i="27"/>
  <c r="V20" i="27"/>
  <c r="V26" i="27"/>
  <c r="V28" i="27"/>
  <c r="V37" i="27"/>
  <c r="V21" i="27"/>
  <c r="V38" i="27"/>
  <c r="V35" i="27"/>
  <c r="V16" i="27"/>
  <c r="V42" i="27"/>
  <c r="V18" i="27"/>
  <c r="V23" i="27"/>
  <c r="V24" i="27"/>
  <c r="V22" i="27"/>
  <c r="V43" i="27"/>
  <c r="Z41" i="27"/>
  <c r="AG41" i="27" s="1"/>
  <c r="Z38" i="27"/>
  <c r="AG38" i="27" s="1"/>
  <c r="Z12" i="27"/>
  <c r="AG12" i="27" s="1"/>
  <c r="Z42" i="27"/>
  <c r="AG42" i="27" s="1"/>
  <c r="Z23" i="27"/>
  <c r="AG23" i="27" s="1"/>
  <c r="Z36" i="27"/>
  <c r="AG36" i="27" s="1"/>
  <c r="Z44" i="27"/>
  <c r="AG44" i="27" s="1"/>
  <c r="Z13" i="27"/>
  <c r="AG13" i="27" s="1"/>
  <c r="V31" i="29"/>
  <c r="V40" i="29"/>
  <c r="V38" i="29"/>
  <c r="V28" i="29"/>
  <c r="V22" i="29"/>
  <c r="V42" i="29"/>
  <c r="V39" i="29"/>
  <c r="V37" i="29"/>
  <c r="V35" i="29"/>
  <c r="V20" i="29"/>
  <c r="V27" i="29"/>
  <c r="V16" i="29"/>
  <c r="V36" i="29"/>
  <c r="V24" i="29"/>
  <c r="V21" i="29"/>
  <c r="V46" i="29"/>
  <c r="V25" i="29"/>
  <c r="V13" i="29"/>
  <c r="V14" i="29"/>
  <c r="V43" i="29"/>
  <c r="V26" i="29"/>
  <c r="V11" i="29"/>
  <c r="V44" i="29"/>
  <c r="V23" i="29"/>
  <c r="V41" i="29"/>
  <c r="V32" i="29"/>
  <c r="V12" i="29"/>
  <c r="V19" i="29"/>
  <c r="V33" i="29"/>
  <c r="V10" i="29"/>
  <c r="BZ18" i="15"/>
  <c r="BY17" i="15"/>
  <c r="BY15" i="15" s="1"/>
  <c r="BY7" i="15" s="1"/>
  <c r="W11" i="27" l="1"/>
  <c r="G11" i="27" s="1"/>
  <c r="W21" i="27"/>
  <c r="G21" i="27" s="1"/>
  <c r="W19" i="27"/>
  <c r="G19" i="27" s="1"/>
  <c r="W25" i="27"/>
  <c r="G25" i="27" s="1"/>
  <c r="W44" i="27"/>
  <c r="G44" i="27" s="1"/>
  <c r="W38" i="27"/>
  <c r="G38" i="27" s="1"/>
  <c r="W18" i="27"/>
  <c r="G18" i="27" s="1"/>
  <c r="W14" i="27"/>
  <c r="G14" i="27" s="1"/>
  <c r="W16" i="27"/>
  <c r="G16" i="27" s="1"/>
  <c r="W26" i="27"/>
  <c r="G26" i="27" s="1"/>
  <c r="W32" i="27"/>
  <c r="G32" i="27" s="1"/>
  <c r="W37" i="27"/>
  <c r="G37" i="27" s="1"/>
  <c r="W23" i="27"/>
  <c r="G23" i="27" s="1"/>
  <c r="W28" i="27"/>
  <c r="G28" i="27" s="1"/>
  <c r="W10" i="27"/>
  <c r="G10" i="27" s="1"/>
  <c r="W31" i="27"/>
  <c r="G31" i="27" s="1"/>
  <c r="W35" i="27"/>
  <c r="G35" i="27" s="1"/>
  <c r="W22" i="27"/>
  <c r="G22" i="27" s="1"/>
  <c r="W24" i="27"/>
  <c r="G24" i="27" s="1"/>
  <c r="W33" i="27"/>
  <c r="G33" i="27" s="1"/>
  <c r="W12" i="27"/>
  <c r="G12" i="27" s="1"/>
  <c r="W40" i="27"/>
  <c r="G40" i="27" s="1"/>
  <c r="W46" i="27"/>
  <c r="G46" i="27" s="1"/>
  <c r="W36" i="27"/>
  <c r="G36" i="27" s="1"/>
  <c r="W27" i="27"/>
  <c r="G27" i="27" s="1"/>
  <c r="W41" i="27"/>
  <c r="G41" i="27" s="1"/>
  <c r="W42" i="27"/>
  <c r="G42" i="27" s="1"/>
  <c r="W43" i="27"/>
  <c r="G43" i="27" s="1"/>
  <c r="W13" i="27"/>
  <c r="G13" i="27" s="1"/>
  <c r="W20" i="27"/>
  <c r="G20" i="27" s="1"/>
  <c r="U18" i="27"/>
  <c r="X7" i="27"/>
  <c r="Y7" i="27"/>
  <c r="AF7" i="27"/>
  <c r="V7" i="27"/>
  <c r="Z7" i="27"/>
  <c r="AG7" i="27"/>
  <c r="V7" i="29"/>
  <c r="BZ17" i="15"/>
  <c r="BZ15" i="15" s="1"/>
  <c r="BZ7" i="15" s="1"/>
  <c r="CA18" i="15"/>
  <c r="CA17" i="15" s="1"/>
  <c r="CA15" i="15" s="1"/>
  <c r="CA7" i="15" s="1"/>
  <c r="U10" i="27" l="1"/>
  <c r="U32" i="27"/>
  <c r="U13" i="27"/>
  <c r="U11" i="27"/>
  <c r="U19" i="27"/>
  <c r="U35" i="27"/>
  <c r="U43" i="27"/>
  <c r="U21" i="27"/>
  <c r="U28" i="27"/>
  <c r="U27" i="27"/>
  <c r="U24" i="27"/>
  <c r="U23" i="27"/>
  <c r="U39" i="27"/>
  <c r="U25" i="27"/>
  <c r="U26" i="27"/>
  <c r="W7" i="27"/>
  <c r="G7" i="27" s="1"/>
  <c r="U14" i="27"/>
  <c r="U38" i="27"/>
  <c r="U42" i="27"/>
  <c r="U20" i="27"/>
  <c r="U40" i="27"/>
  <c r="U46" i="27"/>
  <c r="U12" i="27"/>
  <c r="U33" i="27"/>
  <c r="U44" i="27"/>
  <c r="U41" i="27"/>
  <c r="U37" i="27"/>
  <c r="U36" i="27"/>
  <c r="U16" i="27"/>
  <c r="U31" i="27"/>
  <c r="U22" i="27"/>
  <c r="U7" i="27" l="1"/>
  <c r="U18" i="29"/>
  <c r="U16" i="29" l="1"/>
  <c r="U36" i="29"/>
  <c r="U31" i="29"/>
  <c r="U42" i="29"/>
  <c r="U28" i="29"/>
  <c r="U39" i="29"/>
  <c r="U38" i="29"/>
  <c r="U35" i="29"/>
  <c r="U22" i="29"/>
  <c r="U37" i="29"/>
  <c r="U40" i="29"/>
  <c r="U27" i="29"/>
  <c r="U20" i="29"/>
  <c r="U24" i="29"/>
  <c r="U21" i="29"/>
  <c r="U46" i="29"/>
  <c r="U25" i="29"/>
  <c r="U13" i="29"/>
  <c r="U14" i="29"/>
  <c r="U43" i="29"/>
  <c r="U26" i="29"/>
  <c r="U44" i="29"/>
  <c r="U11" i="29"/>
  <c r="U23" i="29"/>
  <c r="U41" i="29"/>
  <c r="U32" i="29"/>
  <c r="U12" i="29"/>
  <c r="U19" i="29"/>
  <c r="U33" i="29"/>
  <c r="U10" i="29"/>
  <c r="U7" i="29" l="1"/>
  <c r="T39" i="29" l="1"/>
  <c r="T38" i="29"/>
  <c r="T35" i="29"/>
  <c r="T42" i="29"/>
  <c r="T40" i="29"/>
  <c r="T27" i="29"/>
  <c r="T16" i="29"/>
  <c r="T22" i="29"/>
  <c r="T37" i="29"/>
  <c r="T20" i="29"/>
  <c r="T36" i="29"/>
  <c r="T28" i="29"/>
  <c r="T31" i="29"/>
  <c r="T24" i="29"/>
  <c r="T21" i="29"/>
  <c r="T46" i="29"/>
  <c r="T25" i="29"/>
  <c r="T13" i="29"/>
  <c r="T43" i="29"/>
  <c r="T14" i="29"/>
  <c r="T11" i="29"/>
  <c r="T44" i="29"/>
  <c r="T26" i="29"/>
  <c r="T23" i="29"/>
  <c r="T41" i="29"/>
  <c r="T32" i="29"/>
  <c r="T12" i="29"/>
  <c r="T19" i="29"/>
  <c r="T33" i="29"/>
  <c r="T10" i="29"/>
  <c r="T18" i="29"/>
  <c r="S18" i="29" l="1"/>
  <c r="T7" i="29"/>
  <c r="S38" i="29" l="1"/>
  <c r="S27" i="29"/>
  <c r="S31" i="29"/>
  <c r="S39" i="29"/>
  <c r="S35" i="29"/>
  <c r="S42" i="29"/>
  <c r="S36" i="29"/>
  <c r="S20" i="29"/>
  <c r="S22" i="29"/>
  <c r="S37" i="29"/>
  <c r="S16" i="29"/>
  <c r="S40" i="29"/>
  <c r="S28" i="29"/>
  <c r="S24" i="29"/>
  <c r="S21" i="29"/>
  <c r="S46" i="29"/>
  <c r="S13" i="29"/>
  <c r="S25" i="29"/>
  <c r="S14" i="29"/>
  <c r="S43" i="29"/>
  <c r="S26" i="29"/>
  <c r="S44" i="29"/>
  <c r="S11" i="29"/>
  <c r="S23" i="29"/>
  <c r="S41" i="29"/>
  <c r="S32" i="29"/>
  <c r="S12" i="29"/>
  <c r="S19" i="29"/>
  <c r="S33" i="29"/>
  <c r="S10" i="29"/>
  <c r="S7" i="29" l="1"/>
  <c r="R18" i="29" l="1"/>
  <c r="R28" i="29" l="1"/>
  <c r="R27" i="29"/>
  <c r="R16" i="29"/>
  <c r="R40" i="29"/>
  <c r="R20" i="29"/>
  <c r="R39" i="29"/>
  <c r="R22" i="29"/>
  <c r="R37" i="29"/>
  <c r="R42" i="29"/>
  <c r="R38" i="29"/>
  <c r="R35" i="29"/>
  <c r="R36" i="29"/>
  <c r="R31" i="29"/>
  <c r="R24" i="29"/>
  <c r="R21" i="29"/>
  <c r="R46" i="29"/>
  <c r="R25" i="29"/>
  <c r="R13" i="29"/>
  <c r="R14" i="29"/>
  <c r="R43" i="29"/>
  <c r="R44" i="29"/>
  <c r="R11" i="29"/>
  <c r="R26" i="29"/>
  <c r="R23" i="29"/>
  <c r="R41" i="29"/>
  <c r="R32" i="29"/>
  <c r="R12" i="29"/>
  <c r="R19" i="29"/>
  <c r="R33" i="29"/>
  <c r="R10" i="29"/>
  <c r="R7" i="29" l="1"/>
  <c r="Q18" i="29" l="1"/>
  <c r="Q38" i="29" l="1"/>
  <c r="Q42" i="29"/>
  <c r="Q20" i="29"/>
  <c r="Q40" i="29"/>
  <c r="Q27" i="29"/>
  <c r="Q39" i="29"/>
  <c r="Q16" i="29"/>
  <c r="Q28" i="29"/>
  <c r="Q37" i="29"/>
  <c r="Q22" i="29"/>
  <c r="Q31" i="29"/>
  <c r="Q36" i="29"/>
  <c r="Q35" i="29"/>
  <c r="Q24" i="29"/>
  <c r="Q21" i="29"/>
  <c r="Q46" i="29"/>
  <c r="Q25" i="29"/>
  <c r="Q13" i="29"/>
  <c r="Q14" i="29"/>
  <c r="Q43" i="29"/>
  <c r="Q44" i="29"/>
  <c r="Q26" i="29"/>
  <c r="Q11" i="29"/>
  <c r="Q23" i="29"/>
  <c r="Q41" i="29"/>
  <c r="Q12" i="29"/>
  <c r="Q32" i="29"/>
  <c r="Q19" i="29"/>
  <c r="Q33" i="29"/>
  <c r="Q10" i="29"/>
  <c r="Q7" i="29" l="1"/>
  <c r="H10" i="15" l="1"/>
  <c r="H9" i="15" s="1"/>
  <c r="H7" i="15" s="1"/>
</calcChain>
</file>

<file path=xl/sharedStrings.xml><?xml version="1.0" encoding="utf-8"?>
<sst xmlns="http://schemas.openxmlformats.org/spreadsheetml/2006/main" count="1310" uniqueCount="191">
  <si>
    <t>Activity description</t>
  </si>
  <si>
    <t>A</t>
  </si>
  <si>
    <t>Tot</t>
  </si>
  <si>
    <t>AA</t>
  </si>
  <si>
    <t>AB</t>
  </si>
  <si>
    <t>AC</t>
  </si>
  <si>
    <t>AD</t>
  </si>
  <si>
    <t>AE</t>
  </si>
  <si>
    <t>M</t>
  </si>
  <si>
    <t>B-F</t>
  </si>
  <si>
    <t>B</t>
  </si>
  <si>
    <t>C</t>
  </si>
  <si>
    <t>CA</t>
  </si>
  <si>
    <t>CB</t>
  </si>
  <si>
    <t>CC</t>
  </si>
  <si>
    <t>CD</t>
  </si>
  <si>
    <t>CE</t>
  </si>
  <si>
    <t>CF</t>
  </si>
  <si>
    <t>CG</t>
  </si>
  <si>
    <t>CH</t>
  </si>
  <si>
    <t>D</t>
  </si>
  <si>
    <t>E</t>
  </si>
  <si>
    <t>F</t>
  </si>
  <si>
    <t>R</t>
  </si>
  <si>
    <t>G-H</t>
  </si>
  <si>
    <t>GA</t>
  </si>
  <si>
    <t>GB</t>
  </si>
  <si>
    <t>HA</t>
  </si>
  <si>
    <t>S</t>
  </si>
  <si>
    <t>I-T</t>
  </si>
  <si>
    <t>I</t>
  </si>
  <si>
    <t>J</t>
  </si>
  <si>
    <t>K</t>
  </si>
  <si>
    <t>L</t>
  </si>
  <si>
    <t>N</t>
  </si>
  <si>
    <t>O</t>
  </si>
  <si>
    <t>P</t>
  </si>
  <si>
    <t>Q</t>
  </si>
  <si>
    <t>R-T</t>
  </si>
  <si>
    <t>Z</t>
  </si>
  <si>
    <t>Taxes less subsidies on products</t>
  </si>
  <si>
    <t>ISIC4</t>
  </si>
  <si>
    <t>Q1</t>
  </si>
  <si>
    <t>Q2</t>
  </si>
  <si>
    <t>Q3</t>
  </si>
  <si>
    <t>Q4</t>
  </si>
  <si>
    <t>GROSS DOMESTIC PRODUCT (GDP)</t>
  </si>
  <si>
    <t>SERVICES</t>
  </si>
  <si>
    <t>G-T</t>
  </si>
  <si>
    <t>AGRICULTURE, FORESTRY &amp; FISHING</t>
  </si>
  <si>
    <t>Food crops</t>
  </si>
  <si>
    <t>Export crops</t>
  </si>
  <si>
    <t>Forestry</t>
  </si>
  <si>
    <t>Fishing</t>
  </si>
  <si>
    <t>INDUSTRY</t>
  </si>
  <si>
    <t>Mining &amp; quarrying</t>
  </si>
  <si>
    <t>Water &amp; waste management</t>
  </si>
  <si>
    <t>Construction</t>
  </si>
  <si>
    <t>TRADE &amp;TRANSPORT</t>
  </si>
  <si>
    <t>Maintenance &amp; repair of motor vehicles</t>
  </si>
  <si>
    <t>OTHER SERVICES</t>
  </si>
  <si>
    <t>Hotels &amp; restaurants</t>
  </si>
  <si>
    <t>Information &amp; communication</t>
  </si>
  <si>
    <t>Financial services</t>
  </si>
  <si>
    <t>Real estate activities</t>
  </si>
  <si>
    <t>Professional, scientific &amp; technical activities</t>
  </si>
  <si>
    <t>Administrative &amp; support service activities</t>
  </si>
  <si>
    <t>Education</t>
  </si>
  <si>
    <t>Human health &amp; social work activities</t>
  </si>
  <si>
    <t>Cultural, domestic &amp; other services</t>
  </si>
  <si>
    <t>Table 1</t>
  </si>
  <si>
    <t>Gross Domestic Product by Kind of Activity</t>
  </si>
  <si>
    <t>at current prices</t>
  </si>
  <si>
    <t>(in billion Frw)</t>
  </si>
  <si>
    <t>Table 2</t>
  </si>
  <si>
    <t>Livestock &amp; livestock products</t>
  </si>
  <si>
    <t>Electricity</t>
  </si>
  <si>
    <t>Wholesale &amp; retail trade</t>
  </si>
  <si>
    <t xml:space="preserve">             Textiles, clothing &amp; leather goods</t>
  </si>
  <si>
    <t xml:space="preserve">             Wood &amp; paper; printing</t>
  </si>
  <si>
    <t xml:space="preserve">             Chemicals, rubber &amp; plastic products</t>
  </si>
  <si>
    <t xml:space="preserve">             Non-metallic mineral products</t>
  </si>
  <si>
    <t xml:space="preserve">             Metal products, machinery &amp; equipment</t>
  </si>
  <si>
    <t xml:space="preserve">             Furniture &amp; other manufacturing </t>
  </si>
  <si>
    <t>Of which: Food</t>
  </si>
  <si>
    <t xml:space="preserve">              Beverages &amp; tobacco</t>
  </si>
  <si>
    <t>Transport</t>
  </si>
  <si>
    <t>Shares at current prices</t>
  </si>
  <si>
    <t>(Percentages)</t>
  </si>
  <si>
    <t>Table 1A</t>
  </si>
  <si>
    <t>Table 2A</t>
  </si>
  <si>
    <t>Table 2B</t>
  </si>
  <si>
    <t>(Percentage change from the previous year)</t>
  </si>
  <si>
    <t>Deflators</t>
  </si>
  <si>
    <t>Contribution to the growth rates</t>
  </si>
  <si>
    <t>(Percentage point)</t>
  </si>
  <si>
    <t>Table 3</t>
  </si>
  <si>
    <t>(in billion Rwf)</t>
  </si>
  <si>
    <t>Public administration &amp; defense; compulsory social security</t>
  </si>
  <si>
    <t>TOTAL MANUFACTURING</t>
  </si>
  <si>
    <r>
      <rPr>
        <b/>
        <i/>
        <sz val="9"/>
        <rFont val="Cambria"/>
        <family val="1"/>
        <scheme val="major"/>
      </rPr>
      <t>Source:</t>
    </r>
    <r>
      <rPr>
        <i/>
        <sz val="9"/>
        <rFont val="Cambria"/>
        <family val="1"/>
        <scheme val="major"/>
      </rPr>
      <t xml:space="preserve"> National Institute of Statistics of Rwanda</t>
    </r>
  </si>
  <si>
    <t>Base year</t>
  </si>
  <si>
    <t>Link year</t>
  </si>
  <si>
    <t>2019 Q4</t>
  </si>
  <si>
    <t>2024 Q3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</si>
  <si>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</si>
  <si>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</si>
  <si>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</si>
  <si>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</si>
  <si>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</si>
  <si>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</si>
  <si>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</si>
  <si>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</si>
  <si>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</si>
  <si>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</si>
  <si>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</si>
  <si>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</si>
  <si>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</si>
  <si>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</si>
  <si>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</si>
  <si>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</si>
  <si>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</si>
  <si>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</si>
  <si>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</si>
  <si>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</si>
  <si>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</si>
  <si>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</si>
  <si>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</si>
  <si>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</si>
  <si>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</si>
  <si>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</si>
  <si>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</si>
  <si>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</si>
  <si>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</si>
  <si>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</si>
  <si>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</si>
  <si>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</si>
  <si>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</si>
  <si>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</si>
  <si>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</si>
  <si>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</si>
  <si>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</si>
  <si>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</si>
  <si>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</si>
  <si>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</si>
  <si>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</si>
  <si>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</si>
  <si>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</si>
  <si>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</si>
  <si>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</si>
  <si>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</si>
  <si>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</si>
  <si>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</si>
  <si>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</si>
  <si>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</si>
  <si>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</si>
  <si>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</si>
  <si>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</si>
  <si>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</si>
  <si>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</si>
  <si>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</si>
  <si>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</si>
  <si>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</si>
  <si>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</si>
  <si>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</si>
  <si>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</si>
  <si>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</si>
  <si>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</si>
  <si>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</si>
  <si>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</si>
  <si>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</si>
  <si>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</si>
  <si>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</si>
  <si>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</si>
  <si>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</si>
  <si>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</si>
  <si>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</si>
  <si>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Q2</t>
  </si>
  <si>
    <t>2024 Q4</t>
  </si>
  <si>
    <t>Wedge factor</t>
  </si>
  <si>
    <t>Appy Wedge</t>
  </si>
  <si>
    <t>Period</t>
  </si>
  <si>
    <t>Quarterly CP wedged to be consistent with SUT  (before link year, published CP series is used)</t>
  </si>
  <si>
    <t>Revision</t>
  </si>
  <si>
    <t>PUB 2017</t>
  </si>
  <si>
    <t>2025 Q1</t>
  </si>
  <si>
    <t>2025 Q2</t>
  </si>
  <si>
    <t xml:space="preserve">     at constant 2024 prices</t>
  </si>
  <si>
    <t>Growthrates at constant 2024 prices</t>
  </si>
  <si>
    <t>2024=100</t>
  </si>
  <si>
    <r>
      <rPr>
        <b/>
        <i/>
        <sz val="8"/>
        <rFont val="Cambria"/>
        <family val="1"/>
        <scheme val="major"/>
      </rPr>
      <t>Source:</t>
    </r>
    <r>
      <rPr>
        <i/>
        <sz val="8"/>
        <rFont val="Cambria"/>
        <family val="1"/>
        <scheme val="major"/>
      </rPr>
      <t xml:space="preserve"> National Institute of Statistics of Rwanda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</si>
</sst>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&quot;£&quot;* #,##0.00_);_(&quot;£&quot;* \(#,##0.00\);_(&quot;£&quot;* &quot;-&quot;??_);_(@_)"/>
    <numFmt numFmtId="165" formatCode="#,##0_ ;[Red]\-#,##0\ "/>
    <numFmt numFmtId="166" formatCode="_-* #,##0.00\ _€_-;\-* #,##0.00\ _€_-;_-* &quot;-&quot;??\ _€_-;_-@_-"/>
    <numFmt numFmtId="167" formatCode="0.0%"/>
    <numFmt numFmtId="168" formatCode="[$-409]mmmm\ d\,\ yyyy;@"/>
    <numFmt numFmtId="169" formatCode="#,##0.0"/>
    <numFmt numFmtId="170" formatCode="#,##0.0_ ;[Red]\-#,##0.0\ "/>
    <numFmt numFmtId="171" formatCode="_(* #,##0.0_);_(* \(#,##0.0\);_(* &quot;-&quot;??_);_(@_)"/>
    <numFmt numFmtId="172" formatCode="#,##0.00_ ;[Red]\-#,##0.00\ "/>
    <numFmt numFmtId="173" formatCode="#,##0.00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Cambria"/>
      <family val="1"/>
      <scheme val="maj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i/>
      <sz val="10"/>
      <name val="Cambria"/>
      <family val="1"/>
      <scheme val="major"/>
    </font>
    <font>
      <sz val="11"/>
      <color theme="1"/>
      <name val="Cambria"/>
      <family val="1"/>
      <scheme val="major"/>
    </font>
    <font>
      <sz val="9"/>
      <name val="Cambria"/>
      <family val="1"/>
      <scheme val="major"/>
    </font>
    <font>
      <i/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name val="Cambria"/>
      <family val="1"/>
      <scheme val="major"/>
    </font>
    <font>
      <b/>
      <sz val="16"/>
      <name val="Cambria"/>
      <family val="1"/>
      <scheme val="major"/>
    </font>
    <font>
      <sz val="14"/>
      <name val="Cambria"/>
      <family val="1"/>
      <scheme val="major"/>
    </font>
    <font>
      <b/>
      <i/>
      <sz val="11"/>
      <name val="Cambria"/>
      <family val="1"/>
      <scheme val="major"/>
    </font>
    <font>
      <i/>
      <sz val="9.5"/>
      <name val="Cambria"/>
      <family val="1"/>
      <scheme val="major"/>
    </font>
    <font>
      <i/>
      <sz val="9.5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i/>
      <sz val="9"/>
      <color theme="1"/>
      <name val="Cambria"/>
      <family val="1"/>
      <scheme val="major"/>
    </font>
    <font>
      <b/>
      <i/>
      <sz val="9"/>
      <name val="Cambria"/>
      <family val="1"/>
      <scheme val="major"/>
    </font>
    <font>
      <i/>
      <sz val="14"/>
      <name val="Cambria"/>
      <family val="1"/>
      <scheme val="major"/>
    </font>
    <font>
      <sz val="9"/>
      <color theme="1"/>
      <name val="Cambria"/>
      <family val="1"/>
      <scheme val="major"/>
    </font>
    <font>
      <sz val="11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0"/>
      <color rgb="FFFF0000"/>
      <name val="Cambria"/>
      <family val="1"/>
      <scheme val="major"/>
    </font>
    <font>
      <sz val="9"/>
      <color rgb="FFFF0000"/>
      <name val="Cambria"/>
      <family val="1"/>
      <scheme val="major"/>
    </font>
    <font>
      <i/>
      <sz val="8"/>
      <name val="Cambria"/>
      <family val="1"/>
      <scheme val="major"/>
    </font>
    <font>
      <b/>
      <i/>
      <sz val="8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5" fillId="0" borderId="0" xfId="16" applyFont="1"/>
    <xf numFmtId="165" fontId="6" fillId="0" borderId="0" xfId="2" applyNumberFormat="1" applyFont="1" applyAlignment="1">
      <alignment horizontal="center"/>
    </xf>
    <xf numFmtId="165" fontId="12" fillId="0" borderId="0" xfId="2" applyNumberFormat="1" applyFont="1"/>
    <xf numFmtId="165" fontId="13" fillId="0" borderId="0" xfId="2" applyNumberFormat="1" applyFont="1"/>
    <xf numFmtId="165" fontId="6" fillId="0" borderId="0" xfId="2" applyNumberFormat="1" applyFont="1"/>
    <xf numFmtId="165" fontId="12" fillId="0" borderId="0" xfId="2" applyNumberFormat="1" applyFont="1" applyAlignment="1">
      <alignment vertical="center"/>
    </xf>
    <xf numFmtId="165" fontId="14" fillId="0" borderId="0" xfId="2" applyNumberFormat="1" applyFont="1" applyAlignment="1">
      <alignment vertical="center"/>
    </xf>
    <xf numFmtId="165" fontId="12" fillId="0" borderId="0" xfId="2" applyNumberFormat="1" applyFont="1" applyAlignment="1">
      <alignment horizontal="center" vertical="center"/>
    </xf>
    <xf numFmtId="165" fontId="15" fillId="0" borderId="0" xfId="2" applyNumberFormat="1" applyFont="1" applyAlignment="1">
      <alignment vertical="center"/>
    </xf>
    <xf numFmtId="165" fontId="6" fillId="0" borderId="0" xfId="2" applyNumberFormat="1" applyFont="1" applyAlignment="1">
      <alignment vertical="center"/>
    </xf>
    <xf numFmtId="165" fontId="14" fillId="0" borderId="0" xfId="2" applyNumberFormat="1" applyFont="1"/>
    <xf numFmtId="165" fontId="12" fillId="0" borderId="0" xfId="2" applyNumberFormat="1" applyFont="1" applyAlignment="1">
      <alignment horizontal="center"/>
    </xf>
    <xf numFmtId="165" fontId="15" fillId="0" borderId="0" xfId="2" applyNumberFormat="1" applyFont="1"/>
    <xf numFmtId="165" fontId="16" fillId="0" borderId="0" xfId="2" applyNumberFormat="1" applyFont="1"/>
    <xf numFmtId="1" fontId="6" fillId="0" borderId="0" xfId="2" applyNumberFormat="1" applyFont="1"/>
    <xf numFmtId="49" fontId="14" fillId="0" borderId="1" xfId="3" applyNumberFormat="1" applyFont="1" applyBorder="1" applyAlignment="1">
      <alignment horizontal="center" vertical="center" wrapText="1"/>
    </xf>
    <xf numFmtId="49" fontId="13" fillId="0" borderId="1" xfId="3" applyNumberFormat="1" applyFont="1" applyBorder="1" applyAlignment="1">
      <alignment horizontal="center" vertical="center" wrapText="1"/>
    </xf>
    <xf numFmtId="0" fontId="7" fillId="0" borderId="1" xfId="3" applyNumberFormat="1" applyFont="1" applyBorder="1" applyAlignment="1">
      <alignment horizontal="center" vertical="center" wrapText="1"/>
    </xf>
    <xf numFmtId="165" fontId="6" fillId="0" borderId="0" xfId="2" applyNumberFormat="1" applyFont="1" applyAlignment="1">
      <alignment vertical="center" wrapText="1"/>
    </xf>
    <xf numFmtId="165" fontId="13" fillId="0" borderId="0" xfId="2" applyNumberFormat="1" applyFont="1" applyAlignment="1">
      <alignment vertical="center" wrapText="1"/>
    </xf>
    <xf numFmtId="165" fontId="13" fillId="0" borderId="0" xfId="2" applyNumberFormat="1" applyFont="1" applyAlignment="1">
      <alignment horizontal="center" vertical="center" wrapText="1"/>
    </xf>
    <xf numFmtId="165" fontId="7" fillId="2" borderId="0" xfId="2" applyNumberFormat="1" applyFont="1" applyFill="1"/>
    <xf numFmtId="165" fontId="7" fillId="2" borderId="0" xfId="2" applyNumberFormat="1" applyFont="1" applyFill="1" applyAlignment="1">
      <alignment horizontal="center"/>
    </xf>
    <xf numFmtId="3" fontId="7" fillId="2" borderId="0" xfId="1" applyNumberFormat="1" applyFont="1" applyFill="1" applyBorder="1" applyAlignment="1"/>
    <xf numFmtId="0" fontId="9" fillId="0" borderId="0" xfId="0" applyFont="1"/>
    <xf numFmtId="3" fontId="13" fillId="0" borderId="0" xfId="2" applyNumberFormat="1" applyFont="1" applyAlignment="1">
      <alignment horizontal="center" vertical="center" wrapText="1"/>
    </xf>
    <xf numFmtId="3" fontId="6" fillId="0" borderId="0" xfId="2" applyNumberFormat="1" applyFont="1"/>
    <xf numFmtId="3" fontId="6" fillId="0" borderId="0" xfId="1" applyNumberFormat="1" applyFont="1" applyFill="1" applyBorder="1" applyAlignment="1"/>
    <xf numFmtId="165" fontId="7" fillId="0" borderId="0" xfId="2" applyNumberFormat="1" applyFont="1" applyAlignment="1">
      <alignment horizontal="center"/>
    </xf>
    <xf numFmtId="165" fontId="7" fillId="0" borderId="0" xfId="2" applyNumberFormat="1" applyFont="1"/>
    <xf numFmtId="3" fontId="7" fillId="0" borderId="0" xfId="1" applyNumberFormat="1" applyFont="1" applyFill="1" applyBorder="1" applyAlignment="1"/>
    <xf numFmtId="165" fontId="17" fillId="0" borderId="0" xfId="2" applyNumberFormat="1" applyFont="1" applyAlignment="1">
      <alignment horizontal="center"/>
    </xf>
    <xf numFmtId="165" fontId="17" fillId="0" borderId="0" xfId="2" applyNumberFormat="1" applyFont="1"/>
    <xf numFmtId="165" fontId="17" fillId="0" borderId="0" xfId="2" applyNumberFormat="1" applyFont="1" applyAlignment="1">
      <alignment horizontal="left" indent="2"/>
    </xf>
    <xf numFmtId="3" fontId="17" fillId="0" borderId="0" xfId="1" applyNumberFormat="1" applyFont="1" applyFill="1" applyBorder="1" applyAlignment="1"/>
    <xf numFmtId="0" fontId="18" fillId="0" borderId="0" xfId="0" applyFont="1"/>
    <xf numFmtId="3" fontId="12" fillId="0" borderId="0" xfId="2" applyNumberFormat="1" applyFont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9" fillId="0" borderId="0" xfId="0" applyFont="1"/>
    <xf numFmtId="165" fontId="8" fillId="0" borderId="0" xfId="2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center"/>
    </xf>
    <xf numFmtId="0" fontId="20" fillId="0" borderId="0" xfId="0" applyFont="1"/>
    <xf numFmtId="165" fontId="21" fillId="0" borderId="0" xfId="2" applyNumberFormat="1" applyFont="1"/>
    <xf numFmtId="165" fontId="11" fillId="0" borderId="0" xfId="2" applyNumberFormat="1" applyFont="1"/>
    <xf numFmtId="0" fontId="20" fillId="0" borderId="0" xfId="0" applyFont="1" applyAlignment="1">
      <alignment horizontal="center"/>
    </xf>
    <xf numFmtId="168" fontId="11" fillId="0" borderId="0" xfId="2" applyNumberFormat="1" applyFont="1" applyAlignment="1">
      <alignment horizontal="left"/>
    </xf>
    <xf numFmtId="9" fontId="7" fillId="2" borderId="0" xfId="1" applyFont="1" applyFill="1" applyBorder="1" applyAlignment="1"/>
    <xf numFmtId="9" fontId="6" fillId="0" borderId="0" xfId="1" applyFont="1" applyFill="1" applyBorder="1" applyAlignment="1"/>
    <xf numFmtId="165" fontId="8" fillId="0" borderId="0" xfId="2" applyNumberFormat="1" applyFont="1" applyAlignment="1">
      <alignment horizontal="center"/>
    </xf>
    <xf numFmtId="165" fontId="22" fillId="0" borderId="0" xfId="2" applyNumberFormat="1" applyFont="1"/>
    <xf numFmtId="9" fontId="8" fillId="0" borderId="0" xfId="1" applyFont="1" applyFill="1" applyBorder="1" applyAlignment="1"/>
    <xf numFmtId="167" fontId="7" fillId="2" borderId="0" xfId="1" applyNumberFormat="1" applyFont="1" applyFill="1" applyBorder="1" applyAlignment="1"/>
    <xf numFmtId="9" fontId="12" fillId="0" borderId="0" xfId="1" applyFont="1" applyBorder="1" applyAlignment="1"/>
    <xf numFmtId="169" fontId="7" fillId="2" borderId="0" xfId="15" applyNumberFormat="1" applyFont="1" applyFill="1" applyBorder="1" applyAlignment="1"/>
    <xf numFmtId="169" fontId="13" fillId="0" borderId="0" xfId="2" applyNumberFormat="1" applyFont="1" applyAlignment="1">
      <alignment horizontal="center" vertical="center" wrapText="1"/>
    </xf>
    <xf numFmtId="169" fontId="6" fillId="0" borderId="0" xfId="15" applyNumberFormat="1" applyFont="1" applyFill="1" applyBorder="1" applyAlignment="1"/>
    <xf numFmtId="169" fontId="12" fillId="0" borderId="0" xfId="2" applyNumberFormat="1" applyFont="1"/>
    <xf numFmtId="9" fontId="7" fillId="0" borderId="0" xfId="1" applyFont="1" applyFill="1" applyBorder="1" applyAlignment="1"/>
    <xf numFmtId="169" fontId="7" fillId="0" borderId="0" xfId="15" applyNumberFormat="1" applyFont="1" applyFill="1" applyBorder="1" applyAlignment="1"/>
    <xf numFmtId="3" fontId="8" fillId="0" borderId="0" xfId="1" applyNumberFormat="1" applyFont="1" applyFill="1" applyBorder="1" applyAlignment="1"/>
    <xf numFmtId="167" fontId="6" fillId="0" borderId="0" xfId="1" applyNumberFormat="1" applyFont="1" applyBorder="1" applyAlignment="1"/>
    <xf numFmtId="49" fontId="7" fillId="0" borderId="1" xfId="3" applyNumberFormat="1" applyFont="1" applyBorder="1" applyAlignment="1">
      <alignment horizontal="center" vertical="center" wrapText="1"/>
    </xf>
    <xf numFmtId="0" fontId="24" fillId="0" borderId="0" xfId="0" applyFont="1"/>
    <xf numFmtId="0" fontId="17" fillId="0" borderId="0" xfId="0" applyFont="1"/>
    <xf numFmtId="0" fontId="11" fillId="0" borderId="0" xfId="0" applyFont="1"/>
    <xf numFmtId="4" fontId="7" fillId="2" borderId="0" xfId="1" applyNumberFormat="1" applyFont="1" applyFill="1" applyBorder="1" applyAlignment="1"/>
    <xf numFmtId="0" fontId="23" fillId="0" borderId="0" xfId="0" applyFont="1"/>
    <xf numFmtId="165" fontId="10" fillId="0" borderId="0" xfId="2" applyNumberFormat="1" applyFont="1"/>
    <xf numFmtId="165" fontId="10" fillId="0" borderId="0" xfId="2" applyNumberFormat="1" applyFont="1" applyAlignment="1">
      <alignment vertical="center"/>
    </xf>
    <xf numFmtId="170" fontId="10" fillId="0" borderId="0" xfId="2" applyNumberFormat="1" applyFont="1" applyAlignment="1">
      <alignment vertical="center"/>
    </xf>
    <xf numFmtId="170" fontId="15" fillId="0" borderId="0" xfId="2" applyNumberFormat="1" applyFont="1" applyAlignment="1">
      <alignment vertical="center"/>
    </xf>
    <xf numFmtId="165" fontId="10" fillId="0" borderId="0" xfId="2" applyNumberFormat="1" applyFont="1" applyAlignment="1">
      <alignment vertical="center" wrapText="1"/>
    </xf>
    <xf numFmtId="9" fontId="23" fillId="0" borderId="0" xfId="1" applyFont="1" applyFill="1"/>
    <xf numFmtId="9" fontId="9" fillId="0" borderId="0" xfId="1" applyFont="1" applyFill="1"/>
    <xf numFmtId="0" fontId="7" fillId="0" borderId="0" xfId="3" applyNumberFormat="1" applyFont="1" applyBorder="1" applyAlignment="1">
      <alignment horizontal="center" vertical="center" wrapText="1"/>
    </xf>
    <xf numFmtId="3" fontId="24" fillId="0" borderId="0" xfId="0" applyNumberFormat="1" applyFont="1"/>
    <xf numFmtId="171" fontId="7" fillId="2" borderId="0" xfId="15" applyNumberFormat="1" applyFont="1" applyFill="1" applyBorder="1" applyAlignment="1"/>
    <xf numFmtId="171" fontId="7" fillId="0" borderId="0" xfId="15" applyNumberFormat="1" applyFont="1" applyFill="1" applyBorder="1" applyAlignment="1"/>
    <xf numFmtId="171" fontId="12" fillId="0" borderId="0" xfId="15" applyNumberFormat="1" applyFont="1"/>
    <xf numFmtId="167" fontId="7" fillId="0" borderId="0" xfId="1" applyNumberFormat="1" applyFont="1" applyAlignment="1">
      <alignment horizontal="center"/>
    </xf>
    <xf numFmtId="43" fontId="6" fillId="3" borderId="0" xfId="15" applyFont="1" applyFill="1" applyBorder="1" applyAlignment="1"/>
    <xf numFmtId="172" fontId="15" fillId="0" borderId="0" xfId="2" applyNumberFormat="1" applyFont="1" applyAlignment="1">
      <alignment vertical="center"/>
    </xf>
    <xf numFmtId="165" fontId="25" fillId="0" borderId="0" xfId="2" applyNumberFormat="1" applyFont="1"/>
    <xf numFmtId="3" fontId="7" fillId="4" borderId="0" xfId="1" applyNumberFormat="1" applyFont="1" applyFill="1" applyBorder="1" applyAlignment="1"/>
    <xf numFmtId="3" fontId="13" fillId="4" borderId="0" xfId="2" applyNumberFormat="1" applyFont="1" applyFill="1" applyAlignment="1">
      <alignment horizontal="center" vertical="center" wrapText="1"/>
    </xf>
    <xf numFmtId="3" fontId="6" fillId="4" borderId="0" xfId="2" applyNumberFormat="1" applyFont="1" applyFill="1"/>
    <xf numFmtId="3" fontId="17" fillId="4" borderId="0" xfId="1" applyNumberFormat="1" applyFont="1" applyFill="1" applyBorder="1" applyAlignment="1"/>
    <xf numFmtId="3" fontId="12" fillId="4" borderId="0" xfId="2" applyNumberFormat="1" applyFont="1" applyFill="1"/>
    <xf numFmtId="169" fontId="6" fillId="0" borderId="0" xfId="2" applyNumberFormat="1" applyFont="1"/>
    <xf numFmtId="167" fontId="6" fillId="0" borderId="0" xfId="1" applyNumberFormat="1" applyFont="1"/>
    <xf numFmtId="167" fontId="15" fillId="0" borderId="0" xfId="1" applyNumberFormat="1" applyFont="1" applyAlignment="1">
      <alignment vertical="center"/>
    </xf>
    <xf numFmtId="167" fontId="15" fillId="0" borderId="0" xfId="1" applyNumberFormat="1" applyFont="1"/>
    <xf numFmtId="169" fontId="7" fillId="2" borderId="0" xfId="1" applyNumberFormat="1" applyFont="1" applyFill="1" applyBorder="1" applyAlignment="1"/>
    <xf numFmtId="3" fontId="20" fillId="0" borderId="0" xfId="0" applyNumberFormat="1" applyFont="1"/>
    <xf numFmtId="173" fontId="6" fillId="0" borderId="0" xfId="2" applyNumberFormat="1" applyFont="1"/>
    <xf numFmtId="165" fontId="27" fillId="0" borderId="0" xfId="2" applyNumberFormat="1" applyFont="1"/>
    <xf numFmtId="1" fontId="7" fillId="0" borderId="0" xfId="2" applyNumberFormat="1" applyFont="1"/>
    <xf numFmtId="167" fontId="7" fillId="0" borderId="0" xfId="1" applyNumberFormat="1" applyFont="1" applyFill="1" applyAlignment="1">
      <alignment horizontal="center"/>
    </xf>
    <xf numFmtId="165" fontId="26" fillId="0" borderId="0" xfId="2" applyNumberFormat="1" applyFont="1" applyAlignment="1">
      <alignment horizontal="center"/>
    </xf>
    <xf numFmtId="0" fontId="7" fillId="0" borderId="1" xfId="3" applyNumberFormat="1" applyFont="1" applyFill="1" applyBorder="1" applyAlignment="1">
      <alignment horizontal="center" vertical="center" wrapText="1"/>
    </xf>
    <xf numFmtId="165" fontId="28" fillId="0" borderId="0" xfId="2" applyNumberFormat="1" applyFont="1"/>
    <xf numFmtId="168" fontId="28" fillId="0" borderId="0" xfId="2" applyNumberFormat="1" applyFont="1" applyAlignment="1">
      <alignment horizontal="left"/>
    </xf>
  </cellXfs>
  <cellStyles count="19">
    <cellStyle name="Comma" xfId="15" builtinId="3"/>
    <cellStyle name="Comma 2" xfId="4" xr:uid="{00000000-0005-0000-0000-000001000000}"/>
    <cellStyle name="Comma 2 2" xfId="5" xr:uid="{00000000-0005-0000-0000-000002000000}"/>
    <cellStyle name="Comma 3" xfId="6" xr:uid="{00000000-0005-0000-0000-000003000000}"/>
    <cellStyle name="Comma 4" xfId="3" xr:uid="{00000000-0005-0000-0000-000004000000}"/>
    <cellStyle name="Currency 2" xfId="7" xr:uid="{00000000-0005-0000-0000-000005000000}"/>
    <cellStyle name="Normal" xfId="0" builtinId="0"/>
    <cellStyle name="Normal 2" xfId="2" xr:uid="{00000000-0005-0000-0000-000007000000}"/>
    <cellStyle name="Normal 2 10" xfId="8" xr:uid="{00000000-0005-0000-0000-000008000000}"/>
    <cellStyle name="Normal 2 2" xfId="17" xr:uid="{00000000-0005-0000-0000-000009000000}"/>
    <cellStyle name="Normal 3" xfId="9" xr:uid="{00000000-0005-0000-0000-00000A000000}"/>
    <cellStyle name="Normal 4" xfId="10" xr:uid="{00000000-0005-0000-0000-00000B000000}"/>
    <cellStyle name="Normal 5" xfId="16" xr:uid="{00000000-0005-0000-0000-00000C000000}"/>
    <cellStyle name="Normal 5 2" xfId="18" xr:uid="{00000000-0005-0000-0000-00000D000000}"/>
    <cellStyle name="Normal 7" xfId="11" xr:uid="{00000000-0005-0000-0000-00000E000000}"/>
    <cellStyle name="Percent" xfId="1" builtinId="5"/>
    <cellStyle name="Percent 2" xfId="12" xr:uid="{00000000-0005-0000-0000-000011000000}"/>
    <cellStyle name="Percent 2 2" xfId="13" xr:uid="{00000000-0005-0000-0000-000012000000}"/>
    <cellStyle name="Percent 3" xfId="14" xr:uid="{00000000-0005-0000-0000-000013000000}"/>
  </cellStyles>
  <dxfs count="43"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D9FFD9"/>
      <color rgb="FFE5FFE5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DP%20SYSTEM%20Q1%202025_SUT24%20-%20Copy13092025\GDP%20P\GDP24%20PQ%20Sum%20PROC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GDP_CPdata"/>
      <sheetName val="QGDP_KPdata"/>
      <sheetName val="QTO_CP"/>
      <sheetName val="QTO_KP"/>
      <sheetName val="QIC_CP"/>
      <sheetName val="QIC_KP"/>
      <sheetName val="T&amp;S"/>
    </sheetNames>
    <sheetDataSet>
      <sheetData sheetId="0">
        <row r="10">
          <cell r="A10">
            <v>2</v>
          </cell>
          <cell r="B10" t="str">
            <v>A</v>
          </cell>
          <cell r="C10" t="b">
            <v>1</v>
          </cell>
          <cell r="D10" t="str">
            <v>Food crops</v>
          </cell>
          <cell r="E10" t="str">
            <v>AA</v>
          </cell>
          <cell r="F10">
            <v>2372.9189819157341</v>
          </cell>
          <cell r="G10">
            <v>191.88503558069834</v>
          </cell>
          <cell r="H10">
            <v>221.09902417789917</v>
          </cell>
          <cell r="I10">
            <v>61.103707421172437</v>
          </cell>
          <cell r="J10">
            <v>274.89881513426394</v>
          </cell>
          <cell r="K10">
            <v>200.0498874784343</v>
          </cell>
          <cell r="L10">
            <v>227.29714610484561</v>
          </cell>
          <cell r="M10">
            <v>64.141063528265803</v>
          </cell>
          <cell r="N10">
            <v>312.9271839944052</v>
          </cell>
          <cell r="O10">
            <v>210.63738282730583</v>
          </cell>
          <cell r="P10">
            <v>261.60159730472498</v>
          </cell>
          <cell r="Q10">
            <v>92.895509860233147</v>
          </cell>
          <cell r="R10">
            <v>422.02776952376462</v>
          </cell>
          <cell r="S10">
            <v>329.74813322759519</v>
          </cell>
          <cell r="T10">
            <v>389.18264912413667</v>
          </cell>
          <cell r="U10">
            <v>81.163393299022758</v>
          </cell>
          <cell r="V10">
            <v>422.89539969075759</v>
          </cell>
          <cell r="W10">
            <v>273.1456298654449</v>
          </cell>
          <cell r="X10">
            <v>343.1519551254554</v>
          </cell>
          <cell r="Y10">
            <v>75.780145639316274</v>
          </cell>
          <cell r="Z10">
            <v>368.97854481562587</v>
          </cell>
          <cell r="AA10">
            <v>245.47936721975415</v>
          </cell>
          <cell r="AB10">
            <v>358.42671583668118</v>
          </cell>
          <cell r="AC10">
            <v>84.070934232270218</v>
          </cell>
          <cell r="AD10">
            <v>439.8358176279927</v>
          </cell>
          <cell r="AE10">
            <v>319.07983838487922</v>
          </cell>
          <cell r="AF10">
            <v>433.67651495060539</v>
          </cell>
          <cell r="AG10">
            <v>116.42347268745516</v>
          </cell>
          <cell r="AH10">
            <v>534.51197153277053</v>
          </cell>
          <cell r="AI10">
            <v>332.59856997348089</v>
          </cell>
          <cell r="AJ10">
            <v>430.64571031068732</v>
          </cell>
          <cell r="AK10">
            <v>108.30515972026328</v>
          </cell>
          <cell r="AL10">
            <v>413.11724451126287</v>
          </cell>
          <cell r="AM10">
            <v>304.71245632792852</v>
          </cell>
          <cell r="AN10">
            <v>506.53277574022763</v>
          </cell>
          <cell r="AO10">
            <v>149.30622032177985</v>
          </cell>
          <cell r="AP10">
            <v>734.3975958786134</v>
          </cell>
          <cell r="AQ10">
            <v>544.94483997478119</v>
          </cell>
          <cell r="AR10">
            <v>785.59570002511521</v>
          </cell>
          <cell r="AS10">
            <v>239.27170300170945</v>
          </cell>
          <cell r="AT10">
            <v>883.5201806660117</v>
          </cell>
          <cell r="AU10">
            <v>582.68307139945898</v>
          </cell>
          <cell r="AV10">
            <v>722.10479279194874</v>
          </cell>
          <cell r="AW10">
            <v>204.87682320868365</v>
          </cell>
          <cell r="AX10">
            <v>863.25429451564298</v>
          </cell>
          <cell r="AY10">
            <v>599.56663907120628</v>
          </cell>
        </row>
        <row r="11">
          <cell r="A11">
            <v>2</v>
          </cell>
          <cell r="B11" t="str">
            <v>A</v>
          </cell>
          <cell r="C11" t="b">
            <v>1</v>
          </cell>
          <cell r="D11" t="str">
            <v>Export crops</v>
          </cell>
          <cell r="E11" t="str">
            <v>AB</v>
          </cell>
          <cell r="F11">
            <v>351.29243580149375</v>
          </cell>
          <cell r="G11">
            <v>18.324320901894424</v>
          </cell>
          <cell r="H11">
            <v>29.041149536341099</v>
          </cell>
          <cell r="I11">
            <v>47.127037969772104</v>
          </cell>
          <cell r="J11">
            <v>39.666820227210707</v>
          </cell>
          <cell r="K11">
            <v>15.793181417061003</v>
          </cell>
          <cell r="L11">
            <v>29.675726468418386</v>
          </cell>
          <cell r="M11">
            <v>41.266099560723092</v>
          </cell>
          <cell r="N11">
            <v>27.847535615869837</v>
          </cell>
          <cell r="O11">
            <v>29.593201784296824</v>
          </cell>
          <cell r="P11">
            <v>21.607480918453859</v>
          </cell>
          <cell r="Q11">
            <v>31.707101102070016</v>
          </cell>
          <cell r="R11">
            <v>47.956211116285708</v>
          </cell>
          <cell r="S11">
            <v>29.806071009591371</v>
          </cell>
          <cell r="T11">
            <v>36.722159375416915</v>
          </cell>
          <cell r="U11">
            <v>49.575810629820069</v>
          </cell>
          <cell r="V11">
            <v>63.497318438933263</v>
          </cell>
          <cell r="W11">
            <v>39.312876066557884</v>
          </cell>
          <cell r="X11">
            <v>36.230654588797833</v>
          </cell>
          <cell r="Y11">
            <v>48.756009499702174</v>
          </cell>
          <cell r="Z11">
            <v>60.501838631637241</v>
          </cell>
          <cell r="AA11">
            <v>33.109803538787844</v>
          </cell>
          <cell r="AB11">
            <v>36.935407158005724</v>
          </cell>
          <cell r="AC11">
            <v>46.654765188262466</v>
          </cell>
          <cell r="AD11">
            <v>47.060159413018724</v>
          </cell>
          <cell r="AE11">
            <v>37.206372510926371</v>
          </cell>
          <cell r="AF11">
            <v>35.955188522343022</v>
          </cell>
          <cell r="AG11">
            <v>49.958467909213539</v>
          </cell>
          <cell r="AH11">
            <v>56.889997457964355</v>
          </cell>
          <cell r="AI11">
            <v>41.399490076737003</v>
          </cell>
          <cell r="AJ11">
            <v>34.959430059875231</v>
          </cell>
          <cell r="AK11">
            <v>56.912306645828743</v>
          </cell>
          <cell r="AL11">
            <v>52.677184233131896</v>
          </cell>
          <cell r="AM11">
            <v>43.221281364004589</v>
          </cell>
          <cell r="AN11">
            <v>56.091620674287192</v>
          </cell>
          <cell r="AO11">
            <v>86.578518524694331</v>
          </cell>
          <cell r="AP11">
            <v>91.856293582639921</v>
          </cell>
          <cell r="AQ11">
            <v>54.657331776178225</v>
          </cell>
          <cell r="AR11">
            <v>52.970018151110878</v>
          </cell>
          <cell r="AS11">
            <v>72.256581697024217</v>
          </cell>
          <cell r="AT11">
            <v>83.72301585937285</v>
          </cell>
          <cell r="AU11">
            <v>69.918449706840846</v>
          </cell>
          <cell r="AV11">
            <v>66.075148483855699</v>
          </cell>
          <cell r="AW11">
            <v>133.56092848977323</v>
          </cell>
          <cell r="AX11">
            <v>81.737909121023989</v>
          </cell>
          <cell r="AY11">
            <v>87.787134553661176</v>
          </cell>
        </row>
        <row r="12">
          <cell r="A12">
            <v>2</v>
          </cell>
          <cell r="B12" t="str">
            <v>A</v>
          </cell>
          <cell r="C12" t="b">
            <v>1</v>
          </cell>
          <cell r="D12" t="str">
            <v>Livestock &amp; livestock products</v>
          </cell>
          <cell r="E12" t="str">
            <v>AC</v>
          </cell>
          <cell r="F12">
            <v>580.88051527723098</v>
          </cell>
          <cell r="G12">
            <v>77.752661456255552</v>
          </cell>
          <cell r="H12">
            <v>72.22602445464581</v>
          </cell>
          <cell r="I12">
            <v>77.956516375112301</v>
          </cell>
          <cell r="J12">
            <v>77.939905959589936</v>
          </cell>
          <cell r="K12">
            <v>75.431504810049475</v>
          </cell>
          <cell r="L12">
            <v>68.353636611552034</v>
          </cell>
          <cell r="M12">
            <v>66.757189075537923</v>
          </cell>
          <cell r="N12">
            <v>69.178164132435256</v>
          </cell>
          <cell r="O12">
            <v>61.963077626172009</v>
          </cell>
          <cell r="P12">
            <v>62.910061582527064</v>
          </cell>
          <cell r="Q12">
            <v>57.077440423851556</v>
          </cell>
          <cell r="R12">
            <v>58.711803889339087</v>
          </cell>
          <cell r="S12">
            <v>57.551216127632856</v>
          </cell>
          <cell r="T12">
            <v>55.298413363199103</v>
          </cell>
          <cell r="U12">
            <v>55.63438053038756</v>
          </cell>
          <cell r="V12">
            <v>56.44260215048584</v>
          </cell>
          <cell r="W12">
            <v>55.932873770326538</v>
          </cell>
          <cell r="X12">
            <v>55.447236608348732</v>
          </cell>
          <cell r="Y12">
            <v>55.475297550651945</v>
          </cell>
          <cell r="Z12">
            <v>55.095393358671778</v>
          </cell>
          <cell r="AA12">
            <v>54.137006207733613</v>
          </cell>
          <cell r="AB12">
            <v>57.754947813311297</v>
          </cell>
          <cell r="AC12">
            <v>58.312179561804911</v>
          </cell>
          <cell r="AD12">
            <v>63.308217539357123</v>
          </cell>
          <cell r="AE12">
            <v>60.018805389368602</v>
          </cell>
          <cell r="AF12">
            <v>61.561910476680595</v>
          </cell>
          <cell r="AG12">
            <v>59.316373597705038</v>
          </cell>
          <cell r="AH12">
            <v>64.878729774243922</v>
          </cell>
          <cell r="AI12">
            <v>68.529976010062711</v>
          </cell>
          <cell r="AJ12">
            <v>68.599849987049609</v>
          </cell>
          <cell r="AK12">
            <v>76.594697625454216</v>
          </cell>
          <cell r="AL12">
            <v>71.300043983143325</v>
          </cell>
          <cell r="AM12">
            <v>81.138830986069038</v>
          </cell>
          <cell r="AN12">
            <v>89.190688940237678</v>
          </cell>
          <cell r="AO12">
            <v>90.261262213900039</v>
          </cell>
          <cell r="AP12">
            <v>98.986897206093957</v>
          </cell>
          <cell r="AQ12">
            <v>98.129520312220848</v>
          </cell>
          <cell r="AR12">
            <v>104.50488960899699</v>
          </cell>
          <cell r="AS12">
            <v>114.52138044750235</v>
          </cell>
          <cell r="AT12">
            <v>124.87824590777035</v>
          </cell>
          <cell r="AU12">
            <v>128.69901476822</v>
          </cell>
          <cell r="AV12">
            <v>134.36279185512214</v>
          </cell>
          <cell r="AW12">
            <v>149.99757789179571</v>
          </cell>
          <cell r="AX12">
            <v>167.82113076209319</v>
          </cell>
          <cell r="AY12">
            <v>176.32921985778569</v>
          </cell>
        </row>
        <row r="13">
          <cell r="A13">
            <v>2</v>
          </cell>
          <cell r="B13" t="str">
            <v>A</v>
          </cell>
          <cell r="C13" t="b">
            <v>1</v>
          </cell>
          <cell r="D13" t="str">
            <v>Forestry</v>
          </cell>
          <cell r="E13" t="str">
            <v>AD</v>
          </cell>
          <cell r="F13">
            <v>782.49568379977507</v>
          </cell>
          <cell r="G13">
            <v>68.53094625971903</v>
          </cell>
          <cell r="H13">
            <v>68.175786381872626</v>
          </cell>
          <cell r="I13">
            <v>67.957958143644845</v>
          </cell>
          <cell r="J13">
            <v>69.365640958122796</v>
          </cell>
          <cell r="K13">
            <v>69.859849862818464</v>
          </cell>
          <cell r="L13">
            <v>73.690856550164412</v>
          </cell>
          <cell r="M13">
            <v>73.627309670597853</v>
          </cell>
          <cell r="N13">
            <v>72.84074596031212</v>
          </cell>
          <cell r="O13">
            <v>74.15978517621032</v>
          </cell>
          <cell r="P13">
            <v>80.049582042537281</v>
          </cell>
          <cell r="Q13">
            <v>78.719594166494446</v>
          </cell>
          <cell r="R13">
            <v>75.956622009862684</v>
          </cell>
          <cell r="S13">
            <v>69.796879096624991</v>
          </cell>
          <cell r="T13">
            <v>72.244254171169246</v>
          </cell>
          <cell r="U13">
            <v>83.750890739162585</v>
          </cell>
          <cell r="V13">
            <v>88.647167140604097</v>
          </cell>
          <cell r="W13">
            <v>94.585467421724516</v>
          </cell>
          <cell r="X13">
            <v>103.86614843139343</v>
          </cell>
          <cell r="Y13">
            <v>107.01313219476174</v>
          </cell>
          <cell r="Z13">
            <v>108.93002646191988</v>
          </cell>
          <cell r="AA13">
            <v>109.06250016178564</v>
          </cell>
          <cell r="AB13">
            <v>115.63439131302135</v>
          </cell>
          <cell r="AC13">
            <v>116.17091548982091</v>
          </cell>
          <cell r="AD13">
            <v>115.12694404239038</v>
          </cell>
          <cell r="AE13">
            <v>120.41226041283169</v>
          </cell>
          <cell r="AF13">
            <v>117.33153087784319</v>
          </cell>
          <cell r="AG13">
            <v>120.1669614240963</v>
          </cell>
          <cell r="AH13">
            <v>113.00229115699469</v>
          </cell>
          <cell r="AI13">
            <v>127.87050477161003</v>
          </cell>
          <cell r="AJ13">
            <v>130.71511486817957</v>
          </cell>
          <cell r="AK13">
            <v>131.27451704279386</v>
          </cell>
          <cell r="AL13">
            <v>136.40107584632167</v>
          </cell>
          <cell r="AM13">
            <v>158.40646767786174</v>
          </cell>
          <cell r="AN13">
            <v>168.95004958025936</v>
          </cell>
          <cell r="AO13">
            <v>163.55483266207423</v>
          </cell>
          <cell r="AP13">
            <v>181.36532767984863</v>
          </cell>
          <cell r="AQ13">
            <v>177.36361928710863</v>
          </cell>
          <cell r="AR13">
            <v>181.77048372608076</v>
          </cell>
          <cell r="AS13">
            <v>179.01831129634195</v>
          </cell>
          <cell r="AT13">
            <v>182.70424844893282</v>
          </cell>
          <cell r="AU13">
            <v>190.03430914163218</v>
          </cell>
          <cell r="AV13">
            <v>194.12692360858404</v>
          </cell>
          <cell r="AW13">
            <v>196.6741378537026</v>
          </cell>
          <cell r="AX13">
            <v>201.66031319585628</v>
          </cell>
          <cell r="AY13">
            <v>203.37108442695879</v>
          </cell>
        </row>
        <row r="14">
          <cell r="A14">
            <v>2</v>
          </cell>
          <cell r="B14" t="str">
            <v>A</v>
          </cell>
          <cell r="C14" t="b">
            <v>1</v>
          </cell>
          <cell r="D14" t="str">
            <v>Fishing</v>
          </cell>
          <cell r="E14" t="str">
            <v>AE</v>
          </cell>
          <cell r="F14">
            <v>54.086303078806367</v>
          </cell>
          <cell r="G14">
            <v>3.6684306141373901</v>
          </cell>
          <cell r="H14">
            <v>3.6951717640737645</v>
          </cell>
          <cell r="I14">
            <v>3.7384053065338114</v>
          </cell>
          <cell r="J14">
            <v>3.7987247497683185</v>
          </cell>
          <cell r="K14">
            <v>4.0742819690263214</v>
          </cell>
          <cell r="L14">
            <v>4.0641425010965246</v>
          </cell>
          <cell r="M14">
            <v>4.05315379719889</v>
          </cell>
          <cell r="N14">
            <v>4.4517435389437656</v>
          </cell>
          <cell r="O14">
            <v>4.2389150608884005</v>
          </cell>
          <cell r="P14">
            <v>4.3098470778417237</v>
          </cell>
          <cell r="Q14">
            <v>4.4210002167183271</v>
          </cell>
          <cell r="R14">
            <v>4.4432983581641734</v>
          </cell>
          <cell r="S14">
            <v>4.4752831316595287</v>
          </cell>
          <cell r="T14">
            <v>4.6002545608960732</v>
          </cell>
          <cell r="U14">
            <v>4.8147979545349635</v>
          </cell>
          <cell r="V14">
            <v>5.4405348358819365</v>
          </cell>
          <cell r="W14">
            <v>5.7918097733598346</v>
          </cell>
          <cell r="X14">
            <v>5.6513948132741572</v>
          </cell>
          <cell r="Y14">
            <v>5.3959321681481356</v>
          </cell>
          <cell r="Z14">
            <v>5.2067912539969834</v>
          </cell>
          <cell r="AA14">
            <v>5.2934762070842662</v>
          </cell>
          <cell r="AB14">
            <v>5.6066249068793113</v>
          </cell>
          <cell r="AC14">
            <v>5.9363383108767946</v>
          </cell>
          <cell r="AD14">
            <v>6.2633013226708316</v>
          </cell>
          <cell r="AE14">
            <v>5.9250686859958535</v>
          </cell>
          <cell r="AF14">
            <v>6.3507004617675591</v>
          </cell>
          <cell r="AG14">
            <v>6.7531924776410275</v>
          </cell>
          <cell r="AH14">
            <v>6.9334825121384558</v>
          </cell>
          <cell r="AI14">
            <v>6.7830929827547104</v>
          </cell>
          <cell r="AJ14">
            <v>7.4035099527073704</v>
          </cell>
          <cell r="AK14">
            <v>7.6255384996510411</v>
          </cell>
          <cell r="AL14">
            <v>7.413646703661227</v>
          </cell>
          <cell r="AM14">
            <v>8.2926726664745285</v>
          </cell>
          <cell r="AN14">
            <v>9.0498692763984181</v>
          </cell>
          <cell r="AO14">
            <v>10.414206756729527</v>
          </cell>
          <cell r="AP14">
            <v>10.89212520341858</v>
          </cell>
          <cell r="AQ14">
            <v>9.8692517761467329</v>
          </cell>
          <cell r="AR14">
            <v>10.324258611846055</v>
          </cell>
          <cell r="AS14">
            <v>10.625377636227807</v>
          </cell>
          <cell r="AT14">
            <v>10.736180090677024</v>
          </cell>
          <cell r="AU14">
            <v>10.800856885232831</v>
          </cell>
          <cell r="AV14">
            <v>13.31676857453423</v>
          </cell>
          <cell r="AW14">
            <v>15.975878775570823</v>
          </cell>
          <cell r="AX14">
            <v>13.992798843468478</v>
          </cell>
          <cell r="AY14">
            <v>13.07557422483584</v>
          </cell>
        </row>
        <row r="16">
          <cell r="A16">
            <v>1</v>
          </cell>
          <cell r="B16" t="str">
            <v>M</v>
          </cell>
          <cell r="C16" t="b">
            <v>1</v>
          </cell>
          <cell r="D16" t="str">
            <v>Mining &amp; quarrying</v>
          </cell>
          <cell r="E16" t="str">
            <v>B</v>
          </cell>
          <cell r="F16">
            <v>354.27041328783383</v>
          </cell>
          <cell r="G16">
            <v>35.273309007815627</v>
          </cell>
          <cell r="H16">
            <v>30.86171057322899</v>
          </cell>
          <cell r="I16">
            <v>28.614041971060193</v>
          </cell>
          <cell r="J16">
            <v>28.617541988795224</v>
          </cell>
          <cell r="K16">
            <v>23.483744669523126</v>
          </cell>
          <cell r="L16">
            <v>36.29383010866173</v>
          </cell>
          <cell r="M16">
            <v>38.60752453436222</v>
          </cell>
          <cell r="N16">
            <v>29.770580520207666</v>
          </cell>
          <cell r="O16">
            <v>29.275611030303967</v>
          </cell>
          <cell r="P16">
            <v>56.000162435719659</v>
          </cell>
          <cell r="Q16">
            <v>33.418977477279611</v>
          </cell>
          <cell r="R16">
            <v>31.017010053166253</v>
          </cell>
          <cell r="S16">
            <v>27.662839674532314</v>
          </cell>
          <cell r="T16">
            <v>24.678246331336126</v>
          </cell>
          <cell r="U16">
            <v>30.554139160018334</v>
          </cell>
          <cell r="V16">
            <v>32.198293992556621</v>
          </cell>
          <cell r="W16">
            <v>25.729390400402583</v>
          </cell>
          <cell r="X16">
            <v>26.970844268421668</v>
          </cell>
          <cell r="Y16">
            <v>27.060900875173093</v>
          </cell>
          <cell r="Z16">
            <v>28.233887007939447</v>
          </cell>
          <cell r="AA16">
            <v>34.006664847680966</v>
          </cell>
          <cell r="AB16">
            <v>40.898409871990545</v>
          </cell>
          <cell r="AC16">
            <v>44.619809500998031</v>
          </cell>
          <cell r="AD16">
            <v>35.772672225367174</v>
          </cell>
          <cell r="AE16">
            <v>37.953518735053095</v>
          </cell>
          <cell r="AF16">
            <v>23.952626298629468</v>
          </cell>
          <cell r="AG16">
            <v>21.152481665928804</v>
          </cell>
          <cell r="AH16">
            <v>28.690106000268926</v>
          </cell>
          <cell r="AI16">
            <v>32.695728861593174</v>
          </cell>
          <cell r="AJ16">
            <v>29.463127398352903</v>
          </cell>
          <cell r="AK16">
            <v>47.443814777004398</v>
          </cell>
          <cell r="AL16">
            <v>57.550870605080803</v>
          </cell>
          <cell r="AM16">
            <v>65.826558057027356</v>
          </cell>
          <cell r="AN16">
            <v>73.043478425500638</v>
          </cell>
          <cell r="AO16">
            <v>63.221168180904293</v>
          </cell>
          <cell r="AP16">
            <v>66.723887495993125</v>
          </cell>
          <cell r="AQ16">
            <v>65.066120313039505</v>
          </cell>
          <cell r="AR16">
            <v>70.120830508892368</v>
          </cell>
          <cell r="AS16">
            <v>75.217192185714808</v>
          </cell>
          <cell r="AT16">
            <v>84.365868171247243</v>
          </cell>
          <cell r="AU16">
            <v>90.549046908568002</v>
          </cell>
          <cell r="AV16">
            <v>86.922325629654523</v>
          </cell>
          <cell r="AW16">
            <v>87.341113516119734</v>
          </cell>
          <cell r="AX16">
            <v>89.457927233491617</v>
          </cell>
          <cell r="AY16">
            <v>97.734053608047802</v>
          </cell>
        </row>
        <row r="18">
          <cell r="A18">
            <v>2</v>
          </cell>
          <cell r="B18"/>
          <cell r="C18" t="b">
            <v>1</v>
          </cell>
          <cell r="D18" t="str">
            <v>Of which: Food</v>
          </cell>
          <cell r="E18" t="str">
            <v>CA</v>
          </cell>
          <cell r="F18">
            <v>382.88794177979116</v>
          </cell>
          <cell r="G18">
            <v>27.321291188571578</v>
          </cell>
          <cell r="H18">
            <v>35.80214997971899</v>
          </cell>
          <cell r="I18">
            <v>24.765814302498224</v>
          </cell>
          <cell r="J18">
            <v>44.311794616791602</v>
          </cell>
          <cell r="K18">
            <v>28.895572488617304</v>
          </cell>
          <cell r="L18">
            <v>39.434424359040243</v>
          </cell>
          <cell r="M18">
            <v>23.239404861142809</v>
          </cell>
          <cell r="N18">
            <v>44.662733700450985</v>
          </cell>
          <cell r="O18">
            <v>28.535103985290604</v>
          </cell>
          <cell r="P18">
            <v>36.150458736773558</v>
          </cell>
          <cell r="Q18">
            <v>23.147634727144844</v>
          </cell>
          <cell r="R18">
            <v>47.476459865044141</v>
          </cell>
          <cell r="S18">
            <v>34.289705165633926</v>
          </cell>
          <cell r="T18">
            <v>49.774138869970379</v>
          </cell>
          <cell r="U18">
            <v>26.131584596831292</v>
          </cell>
          <cell r="V18">
            <v>52.453624996699531</v>
          </cell>
          <cell r="W18">
            <v>32.182408676706558</v>
          </cell>
          <cell r="X18">
            <v>45.788606596794111</v>
          </cell>
          <cell r="Y18">
            <v>23.670426325510562</v>
          </cell>
          <cell r="Z18">
            <v>47.271754078444765</v>
          </cell>
          <cell r="AA18">
            <v>32.931536830528565</v>
          </cell>
          <cell r="AB18">
            <v>53.791042743607647</v>
          </cell>
          <cell r="AC18">
            <v>28.615384634424945</v>
          </cell>
          <cell r="AD18">
            <v>60.068791505706429</v>
          </cell>
          <cell r="AE18">
            <v>42.346088063944251</v>
          </cell>
          <cell r="AF18">
            <v>60.436831366433019</v>
          </cell>
          <cell r="AG18">
            <v>30.51605591070679</v>
          </cell>
          <cell r="AH18">
            <v>62.079474459442416</v>
          </cell>
          <cell r="AI18">
            <v>40.68725869418121</v>
          </cell>
          <cell r="AJ18">
            <v>57.009027427777383</v>
          </cell>
          <cell r="AK18">
            <v>33.983089424185813</v>
          </cell>
          <cell r="AL18">
            <v>64.6418990361623</v>
          </cell>
          <cell r="AM18">
            <v>47.538434861388374</v>
          </cell>
          <cell r="AN18">
            <v>86.516085148928227</v>
          </cell>
          <cell r="AO18">
            <v>51.25182281686471</v>
          </cell>
          <cell r="AP18">
            <v>107.19239639748838</v>
          </cell>
          <cell r="AQ18">
            <v>78.435093634528272</v>
          </cell>
          <cell r="AR18">
            <v>108.32994817909713</v>
          </cell>
          <cell r="AS18">
            <v>62.305037051128458</v>
          </cell>
          <cell r="AT18">
            <v>131.62118135944044</v>
          </cell>
          <cell r="AU18">
            <v>81.758669743298725</v>
          </cell>
          <cell r="AV18">
            <v>109.04607768761609</v>
          </cell>
          <cell r="AW18">
            <v>63.888540452620234</v>
          </cell>
          <cell r="AX18">
            <v>128.19465389625611</v>
          </cell>
          <cell r="AY18">
            <v>95.927342903760248</v>
          </cell>
        </row>
        <row r="19">
          <cell r="A19">
            <v>2</v>
          </cell>
          <cell r="B19"/>
          <cell r="C19" t="b">
            <v>1</v>
          </cell>
          <cell r="D19" t="str">
            <v xml:space="preserve">              Beverages &amp; tobacco</v>
          </cell>
          <cell r="E19" t="str">
            <v>CB</v>
          </cell>
          <cell r="F19">
            <v>485.92000156355277</v>
          </cell>
          <cell r="G19">
            <v>44.431704615349915</v>
          </cell>
          <cell r="H19">
            <v>33.654674557505743</v>
          </cell>
          <cell r="I19">
            <v>33.704058986096051</v>
          </cell>
          <cell r="J19">
            <v>40.341042557776532</v>
          </cell>
          <cell r="K19">
            <v>46.875634517297144</v>
          </cell>
          <cell r="L19">
            <v>37.449819962890082</v>
          </cell>
          <cell r="M19">
            <v>36.548817293962315</v>
          </cell>
          <cell r="N19">
            <v>42.135217356095836</v>
          </cell>
          <cell r="O19">
            <v>49.075372122847554</v>
          </cell>
          <cell r="P19">
            <v>39.307667757048272</v>
          </cell>
          <cell r="Q19">
            <v>37.32794339960526</v>
          </cell>
          <cell r="R19">
            <v>43.030946095757841</v>
          </cell>
          <cell r="S19">
            <v>55.539412817078137</v>
          </cell>
          <cell r="T19">
            <v>40.281302686082952</v>
          </cell>
          <cell r="U19">
            <v>37.711571318927426</v>
          </cell>
          <cell r="V19">
            <v>47.929645586649464</v>
          </cell>
          <cell r="W19">
            <v>58.115264100743218</v>
          </cell>
          <cell r="X19">
            <v>43.466847443776544</v>
          </cell>
          <cell r="Y19">
            <v>41.853760054217759</v>
          </cell>
          <cell r="Z19">
            <v>50.131124347861473</v>
          </cell>
          <cell r="AA19">
            <v>58.562248559926786</v>
          </cell>
          <cell r="AB19">
            <v>50.692246443583223</v>
          </cell>
          <cell r="AC19">
            <v>46.12446164811842</v>
          </cell>
          <cell r="AD19">
            <v>60.379547520567726</v>
          </cell>
          <cell r="AE19">
            <v>71.678078345927418</v>
          </cell>
          <cell r="AF19">
            <v>45.083391326695839</v>
          </cell>
          <cell r="AG19">
            <v>47.618326554301952</v>
          </cell>
          <cell r="AH19">
            <v>65.566686256663843</v>
          </cell>
          <cell r="AI19">
            <v>78.141056690474414</v>
          </cell>
          <cell r="AJ19">
            <v>49.447067991408176</v>
          </cell>
          <cell r="AK19">
            <v>50.809921538869602</v>
          </cell>
          <cell r="AL19">
            <v>73.521643774962769</v>
          </cell>
          <cell r="AM19">
            <v>91.110867177468975</v>
          </cell>
          <cell r="AN19">
            <v>69.581251500067253</v>
          </cell>
          <cell r="AO19">
            <v>67.95045218077459</v>
          </cell>
          <cell r="AP19">
            <v>97.223233908497463</v>
          </cell>
          <cell r="AQ19">
            <v>120.73184929563655</v>
          </cell>
          <cell r="AR19">
            <v>83.603461959097032</v>
          </cell>
          <cell r="AS19">
            <v>81.860747787314608</v>
          </cell>
          <cell r="AT19">
            <v>112.30551890881131</v>
          </cell>
          <cell r="AU19">
            <v>148.75639082732206</v>
          </cell>
          <cell r="AV19">
            <v>99.592477991672069</v>
          </cell>
          <cell r="AW19">
            <v>97.717398036580107</v>
          </cell>
          <cell r="AX19">
            <v>139.85373470797853</v>
          </cell>
          <cell r="AY19">
            <v>180.31906310989024</v>
          </cell>
        </row>
        <row r="20">
          <cell r="A20">
            <v>2</v>
          </cell>
          <cell r="B20"/>
          <cell r="C20" t="b">
            <v>1</v>
          </cell>
          <cell r="D20" t="str">
            <v xml:space="preserve">             Textiles, clothing &amp; leather goods</v>
          </cell>
          <cell r="E20" t="str">
            <v>CC</v>
          </cell>
          <cell r="F20">
            <v>134.78303756894672</v>
          </cell>
          <cell r="G20">
            <v>16.662485254420904</v>
          </cell>
          <cell r="H20">
            <v>19.789420899006693</v>
          </cell>
          <cell r="I20">
            <v>18.951344373336493</v>
          </cell>
          <cell r="J20">
            <v>18.283917325157145</v>
          </cell>
          <cell r="K20">
            <v>16.620132961459358</v>
          </cell>
          <cell r="L20">
            <v>16.979038190518413</v>
          </cell>
          <cell r="M20">
            <v>17.140414343165137</v>
          </cell>
          <cell r="N20">
            <v>17.553254785082725</v>
          </cell>
          <cell r="O20">
            <v>18.402195915960235</v>
          </cell>
          <cell r="P20">
            <v>18.523787596506658</v>
          </cell>
          <cell r="Q20">
            <v>18.571397054401178</v>
          </cell>
          <cell r="R20">
            <v>19.068829375563123</v>
          </cell>
          <cell r="S20">
            <v>19.844030008348387</v>
          </cell>
          <cell r="T20">
            <v>20.666632653047323</v>
          </cell>
          <cell r="U20">
            <v>20.329543758946983</v>
          </cell>
          <cell r="V20">
            <v>20.533682817173592</v>
          </cell>
          <cell r="W20">
            <v>21.605603887502024</v>
          </cell>
          <cell r="X20">
            <v>22.236788005287067</v>
          </cell>
          <cell r="Y20">
            <v>22.548156103265836</v>
          </cell>
          <cell r="Z20">
            <v>23.261225597551864</v>
          </cell>
          <cell r="AA20">
            <v>22.275989945232197</v>
          </cell>
          <cell r="AB20">
            <v>23.57942111087009</v>
          </cell>
          <cell r="AC20">
            <v>24.471707903704282</v>
          </cell>
          <cell r="AD20">
            <v>25.790299335520778</v>
          </cell>
          <cell r="AE20">
            <v>23.542650342514722</v>
          </cell>
          <cell r="AF20">
            <v>21.890405032262404</v>
          </cell>
          <cell r="AG20">
            <v>23.484625051368308</v>
          </cell>
          <cell r="AH20">
            <v>24.564319607119767</v>
          </cell>
          <cell r="AI20">
            <v>22.855303553653201</v>
          </cell>
          <cell r="AJ20">
            <v>25.005580137316361</v>
          </cell>
          <cell r="AK20">
            <v>25.032913677588329</v>
          </cell>
          <cell r="AL20">
            <v>26.706899732464127</v>
          </cell>
          <cell r="AM20">
            <v>25.031223984571476</v>
          </cell>
          <cell r="AN20">
            <v>27.193298777737063</v>
          </cell>
          <cell r="AO20">
            <v>27.635876575784867</v>
          </cell>
          <cell r="AP20">
            <v>29.081380236730674</v>
          </cell>
          <cell r="AQ20">
            <v>28.192065516284295</v>
          </cell>
          <cell r="AR20">
            <v>29.584017605904506</v>
          </cell>
          <cell r="AS20">
            <v>31.76093030384504</v>
          </cell>
          <cell r="AT20">
            <v>33.555333137597941</v>
          </cell>
          <cell r="AU20">
            <v>31.000600015956227</v>
          </cell>
          <cell r="AV20">
            <v>35.415697039457058</v>
          </cell>
          <cell r="AW20">
            <v>35.400821214012325</v>
          </cell>
          <cell r="AX20">
            <v>32.965919299521133</v>
          </cell>
          <cell r="AY20">
            <v>30.903397848739356</v>
          </cell>
        </row>
        <row r="21">
          <cell r="A21">
            <v>2</v>
          </cell>
          <cell r="B21"/>
          <cell r="C21" t="b">
            <v>1</v>
          </cell>
          <cell r="D21" t="str">
            <v xml:space="preserve">             Wood &amp; paper; printing</v>
          </cell>
          <cell r="E21" t="str">
            <v>CD</v>
          </cell>
          <cell r="F21">
            <v>78.758851328494131</v>
          </cell>
          <cell r="G21">
            <v>7.1132372048278718</v>
          </cell>
          <cell r="H21">
            <v>7.1236720275074958</v>
          </cell>
          <cell r="I21">
            <v>7.202944148264212</v>
          </cell>
          <cell r="J21">
            <v>7.529319621873384</v>
          </cell>
          <cell r="K21">
            <v>7.3034704435577567</v>
          </cell>
          <cell r="L21">
            <v>8.383640506591874</v>
          </cell>
          <cell r="M21">
            <v>8.3272333066351898</v>
          </cell>
          <cell r="N21">
            <v>8.4835223761529903</v>
          </cell>
          <cell r="O21">
            <v>7.8862720290221695</v>
          </cell>
          <cell r="P21">
            <v>9.5957783294130685</v>
          </cell>
          <cell r="Q21">
            <v>11.73373601806658</v>
          </cell>
          <cell r="R21">
            <v>8.8714233752739986</v>
          </cell>
          <cell r="S21">
            <v>8.4104641804529194</v>
          </cell>
          <cell r="T21">
            <v>8.9039536349828161</v>
          </cell>
          <cell r="U21">
            <v>9.0946243272305303</v>
          </cell>
          <cell r="V21">
            <v>9.8980166934019351</v>
          </cell>
          <cell r="W21">
            <v>9.4690655582738259</v>
          </cell>
          <cell r="X21">
            <v>10.000130138203541</v>
          </cell>
          <cell r="Y21">
            <v>9.932557312614545</v>
          </cell>
          <cell r="Z21">
            <v>11.091383413182939</v>
          </cell>
          <cell r="AA21">
            <v>10.684022473328227</v>
          </cell>
          <cell r="AB21">
            <v>12.894177191658841</v>
          </cell>
          <cell r="AC21">
            <v>11.429216123011528</v>
          </cell>
          <cell r="AD21">
            <v>11.126664828798802</v>
          </cell>
          <cell r="AE21">
            <v>10.003482464647096</v>
          </cell>
          <cell r="AF21">
            <v>10.396999103869707</v>
          </cell>
          <cell r="AG21">
            <v>11.451561710928686</v>
          </cell>
          <cell r="AH21">
            <v>11.928206086406853</v>
          </cell>
          <cell r="AI21">
            <v>10.63081822536077</v>
          </cell>
          <cell r="AJ21">
            <v>12.056764265338821</v>
          </cell>
          <cell r="AK21">
            <v>12.612844843165583</v>
          </cell>
          <cell r="AL21">
            <v>13.257093643404573</v>
          </cell>
          <cell r="AM21">
            <v>12.558715182532836</v>
          </cell>
          <cell r="AN21">
            <v>14.227664769146024</v>
          </cell>
          <cell r="AO21">
            <v>15.604685706182138</v>
          </cell>
          <cell r="AP21">
            <v>17.211874364660062</v>
          </cell>
          <cell r="AQ21">
            <v>14.924729165945408</v>
          </cell>
          <cell r="AR21">
            <v>17.364176169875691</v>
          </cell>
          <cell r="AS21">
            <v>18.53111843564006</v>
          </cell>
          <cell r="AT21">
            <v>18.180717404455692</v>
          </cell>
          <cell r="AU21">
            <v>17.617774004538205</v>
          </cell>
          <cell r="AV21">
            <v>18.87613008884702</v>
          </cell>
          <cell r="AW21">
            <v>21.36937815561285</v>
          </cell>
          <cell r="AX21">
            <v>20.895569079496049</v>
          </cell>
          <cell r="AY21">
            <v>19.138919193198525</v>
          </cell>
        </row>
        <row r="22">
          <cell r="A22">
            <v>2</v>
          </cell>
          <cell r="B22"/>
          <cell r="C22" t="b">
            <v>1</v>
          </cell>
          <cell r="D22" t="str">
            <v xml:space="preserve">             Chemicals, rubber &amp; plastic products</v>
          </cell>
          <cell r="E22" t="str">
            <v>CE</v>
          </cell>
          <cell r="F22">
            <v>187.17558271509469</v>
          </cell>
          <cell r="G22">
            <v>14.752470874311372</v>
          </cell>
          <cell r="H22">
            <v>15.360900707857684</v>
          </cell>
          <cell r="I22">
            <v>14.972117139436103</v>
          </cell>
          <cell r="J22">
            <v>15.51674054628953</v>
          </cell>
          <cell r="K22">
            <v>15.354589900383662</v>
          </cell>
          <cell r="L22">
            <v>15.475959214566421</v>
          </cell>
          <cell r="M22">
            <v>16.173014459998257</v>
          </cell>
          <cell r="N22">
            <v>17.400961254190673</v>
          </cell>
          <cell r="O22">
            <v>15.516750702494781</v>
          </cell>
          <cell r="P22">
            <v>15.217644340054896</v>
          </cell>
          <cell r="Q22">
            <v>16.140046599776031</v>
          </cell>
          <cell r="R22">
            <v>15.909558565791643</v>
          </cell>
          <cell r="S22">
            <v>16.16878414046451</v>
          </cell>
          <cell r="T22">
            <v>17.940896809195408</v>
          </cell>
          <cell r="U22">
            <v>16.722917590989653</v>
          </cell>
          <cell r="V22">
            <v>21.862028720631191</v>
          </cell>
          <cell r="W22">
            <v>16.913279908231555</v>
          </cell>
          <cell r="X22">
            <v>16.866504984008245</v>
          </cell>
          <cell r="Y22">
            <v>17.8585226307688</v>
          </cell>
          <cell r="Z22">
            <v>18.704198470276811</v>
          </cell>
          <cell r="AA22">
            <v>19.533739573219144</v>
          </cell>
          <cell r="AB22">
            <v>20.992983560651336</v>
          </cell>
          <cell r="AC22">
            <v>21.379784328653244</v>
          </cell>
          <cell r="AD22">
            <v>21.931612011720983</v>
          </cell>
          <cell r="AE22">
            <v>18.085922701176088</v>
          </cell>
          <cell r="AF22">
            <v>27.495359266596942</v>
          </cell>
          <cell r="AG22">
            <v>22.344306167262584</v>
          </cell>
          <cell r="AH22">
            <v>24.996344187287534</v>
          </cell>
          <cell r="AI22">
            <v>21.533324656678296</v>
          </cell>
          <cell r="AJ22">
            <v>42.962372968695291</v>
          </cell>
          <cell r="AK22">
            <v>23.414272654267322</v>
          </cell>
          <cell r="AL22">
            <v>24.940491009684752</v>
          </cell>
          <cell r="AM22">
            <v>23.642199197204196</v>
          </cell>
          <cell r="AN22">
            <v>34.45735252418325</v>
          </cell>
          <cell r="AO22">
            <v>26.726392432947236</v>
          </cell>
          <cell r="AP22">
            <v>32.214870147859081</v>
          </cell>
          <cell r="AQ22">
            <v>53.552557394609842</v>
          </cell>
          <cell r="AR22">
            <v>34.304418925516941</v>
          </cell>
          <cell r="AS22">
            <v>38.753404671434708</v>
          </cell>
          <cell r="AT22">
            <v>40.241298744274083</v>
          </cell>
          <cell r="AU22">
            <v>40.923329196938489</v>
          </cell>
          <cell r="AV22">
            <v>45.479081912945794</v>
          </cell>
          <cell r="AW22">
            <v>49.361103828910828</v>
          </cell>
          <cell r="AX22">
            <v>51.41206777629958</v>
          </cell>
          <cell r="AY22">
            <v>52.000782573575854</v>
          </cell>
        </row>
        <row r="23">
          <cell r="A23">
            <v>2</v>
          </cell>
          <cell r="B23"/>
          <cell r="C23" t="b">
            <v>1</v>
          </cell>
          <cell r="D23" t="str">
            <v xml:space="preserve">             Non-metallic mineral products</v>
          </cell>
          <cell r="E23" t="str">
            <v>CF</v>
          </cell>
          <cell r="F23">
            <v>121.8654185505314</v>
          </cell>
          <cell r="G23">
            <v>2.9935691531966278</v>
          </cell>
          <cell r="H23">
            <v>3.5684816994261137</v>
          </cell>
          <cell r="I23">
            <v>4.0119032310222522</v>
          </cell>
          <cell r="J23">
            <v>3.679515966805754</v>
          </cell>
          <cell r="K23">
            <v>3.4169094857542657</v>
          </cell>
          <cell r="L23">
            <v>3.568969341611302</v>
          </cell>
          <cell r="M23">
            <v>5.9132226477530399</v>
          </cell>
          <cell r="N23">
            <v>6.5832404112841907</v>
          </cell>
          <cell r="O23">
            <v>5.8661981728630295</v>
          </cell>
          <cell r="P23">
            <v>6.8156535143213723</v>
          </cell>
          <cell r="Q23">
            <v>7.7178356289229058</v>
          </cell>
          <cell r="R23">
            <v>8.4212631053372391</v>
          </cell>
          <cell r="S23">
            <v>7.5835403295735127</v>
          </cell>
          <cell r="T23">
            <v>8.5831279231130289</v>
          </cell>
          <cell r="U23">
            <v>9.8173913549665741</v>
          </cell>
          <cell r="V23">
            <v>9.5923813948440149</v>
          </cell>
          <cell r="W23">
            <v>7.8337757766216036</v>
          </cell>
          <cell r="X23">
            <v>6.4869284055355294</v>
          </cell>
          <cell r="Y23">
            <v>11.930685339618517</v>
          </cell>
          <cell r="Z23">
            <v>10.640270442197089</v>
          </cell>
          <cell r="AA23">
            <v>10.480513681547095</v>
          </cell>
          <cell r="AB23">
            <v>10.513867787020864</v>
          </cell>
          <cell r="AC23">
            <v>12.165410556056706</v>
          </cell>
          <cell r="AD23">
            <v>9.4672835952605112</v>
          </cell>
          <cell r="AE23">
            <v>9.9875978304032316</v>
          </cell>
          <cell r="AF23">
            <v>10.139338853173186</v>
          </cell>
          <cell r="AG23">
            <v>15.809803139969667</v>
          </cell>
          <cell r="AH23">
            <v>16.946492966918882</v>
          </cell>
          <cell r="AI23">
            <v>14.38644609632037</v>
          </cell>
          <cell r="AJ23">
            <v>16.679356365587125</v>
          </cell>
          <cell r="AK23">
            <v>24.09370270601319</v>
          </cell>
          <cell r="AL23">
            <v>18.669059279432417</v>
          </cell>
          <cell r="AM23">
            <v>19.649601008731281</v>
          </cell>
          <cell r="AN23">
            <v>22.809427637659724</v>
          </cell>
          <cell r="AO23">
            <v>27.401529889161139</v>
          </cell>
          <cell r="AP23">
            <v>24.247464269411303</v>
          </cell>
          <cell r="AQ23">
            <v>25.365103975939228</v>
          </cell>
          <cell r="AR23">
            <v>26.844803076311067</v>
          </cell>
          <cell r="AS23">
            <v>31.091430594998627</v>
          </cell>
          <cell r="AT23">
            <v>29.199800666261922</v>
          </cell>
          <cell r="AU23">
            <v>20.811004238395057</v>
          </cell>
          <cell r="AV23">
            <v>31.976068684993393</v>
          </cell>
          <cell r="AW23">
            <v>32.350612994860626</v>
          </cell>
          <cell r="AX23">
            <v>36.727732632282326</v>
          </cell>
          <cell r="AY23">
            <v>30.641150409540245</v>
          </cell>
        </row>
        <row r="24">
          <cell r="A24">
            <v>2</v>
          </cell>
          <cell r="B24"/>
          <cell r="C24" t="b">
            <v>1</v>
          </cell>
          <cell r="D24" t="str">
            <v xml:space="preserve">             Metal products, machinery &amp; equipment</v>
          </cell>
          <cell r="E24" t="str">
            <v>CG</v>
          </cell>
          <cell r="F24">
            <v>116.86535849194989</v>
          </cell>
          <cell r="G24">
            <v>9.1823908169998383</v>
          </cell>
          <cell r="H24">
            <v>8.9488059788156367</v>
          </cell>
          <cell r="I24">
            <v>9.0420189325061209</v>
          </cell>
          <cell r="J24">
            <v>9.1535644732090944</v>
          </cell>
          <cell r="K24">
            <v>9.2243804413143433</v>
          </cell>
          <cell r="L24">
            <v>12.282769107932751</v>
          </cell>
          <cell r="M24">
            <v>14.52922188169225</v>
          </cell>
          <cell r="N24">
            <v>11.746619075664714</v>
          </cell>
          <cell r="O24">
            <v>11.014497665643638</v>
          </cell>
          <cell r="P24">
            <v>17.478211215683018</v>
          </cell>
          <cell r="Q24">
            <v>13.222507788856161</v>
          </cell>
          <cell r="R24">
            <v>12.047534666364397</v>
          </cell>
          <cell r="S24">
            <v>11.76892704718856</v>
          </cell>
          <cell r="T24">
            <v>11.99013934908159</v>
          </cell>
          <cell r="U24">
            <v>12.696802244577045</v>
          </cell>
          <cell r="V24">
            <v>12.372414062178272</v>
          </cell>
          <cell r="W24">
            <v>12.06471610077117</v>
          </cell>
          <cell r="X24">
            <v>15.557802049028577</v>
          </cell>
          <cell r="Y24">
            <v>15.425755278617617</v>
          </cell>
          <cell r="Z24">
            <v>13.210347778810174</v>
          </cell>
          <cell r="AA24">
            <v>14.815032185226984</v>
          </cell>
          <cell r="AB24">
            <v>21.241274543416548</v>
          </cell>
          <cell r="AC24">
            <v>20.088515531482052</v>
          </cell>
          <cell r="AD24">
            <v>17.437376987273652</v>
          </cell>
          <cell r="AE24">
            <v>15.582846085098605</v>
          </cell>
          <cell r="AF24">
            <v>13.778283655074748</v>
          </cell>
          <cell r="AG24">
            <v>20.842623589208152</v>
          </cell>
          <cell r="AH24">
            <v>21.636269986313323</v>
          </cell>
          <cell r="AI24">
            <v>17.59650587030033</v>
          </cell>
          <cell r="AJ24">
            <v>18.854352305516528</v>
          </cell>
          <cell r="AK24">
            <v>19.892221941710325</v>
          </cell>
          <cell r="AL24">
            <v>17.914250429221429</v>
          </cell>
          <cell r="AM24">
            <v>19.472622602090087</v>
          </cell>
          <cell r="AN24">
            <v>22.436268838909449</v>
          </cell>
          <cell r="AO24">
            <v>22.638039342821511</v>
          </cell>
          <cell r="AP24">
            <v>21.589193424614344</v>
          </cell>
          <cell r="AQ24">
            <v>22.667434123469931</v>
          </cell>
          <cell r="AR24">
            <v>22.857503224842063</v>
          </cell>
          <cell r="AS24">
            <v>26.712446728957488</v>
          </cell>
          <cell r="AT24">
            <v>24.203321939468275</v>
          </cell>
          <cell r="AU24">
            <v>25.825720889088842</v>
          </cell>
          <cell r="AV24">
            <v>28.901681338214505</v>
          </cell>
          <cell r="AW24">
            <v>31.148925834907089</v>
          </cell>
          <cell r="AX24">
            <v>30.989030429739454</v>
          </cell>
          <cell r="AY24">
            <v>31.3493537953477</v>
          </cell>
        </row>
        <row r="25">
          <cell r="A25">
            <v>2</v>
          </cell>
          <cell r="B25"/>
          <cell r="C25" t="b">
            <v>1</v>
          </cell>
          <cell r="D25" t="str">
            <v xml:space="preserve">             Furniture &amp; other manufacturing </v>
          </cell>
          <cell r="E25" t="str">
            <v>CH</v>
          </cell>
          <cell r="F25">
            <v>109.97265984329017</v>
          </cell>
          <cell r="G25">
            <v>13.0005120712235</v>
          </cell>
          <cell r="H25">
            <v>13.299346145071285</v>
          </cell>
          <cell r="I25">
            <v>13.356280861854373</v>
          </cell>
          <cell r="J25">
            <v>13.54079733012864</v>
          </cell>
          <cell r="K25">
            <v>13.862898743462495</v>
          </cell>
          <cell r="L25">
            <v>14.125618114169997</v>
          </cell>
          <cell r="M25">
            <v>14.054263896097455</v>
          </cell>
          <cell r="N25">
            <v>14.342377276501693</v>
          </cell>
          <cell r="O25">
            <v>14.472234067942708</v>
          </cell>
          <cell r="P25">
            <v>15.004299746918122</v>
          </cell>
          <cell r="Q25">
            <v>15.377929553087723</v>
          </cell>
          <cell r="R25">
            <v>15.332371285454922</v>
          </cell>
          <cell r="S25">
            <v>15.788953588087628</v>
          </cell>
          <cell r="T25">
            <v>16.324598917871274</v>
          </cell>
          <cell r="U25">
            <v>17.039711361470964</v>
          </cell>
          <cell r="V25">
            <v>18.022963721106152</v>
          </cell>
          <cell r="W25">
            <v>18.569831960445708</v>
          </cell>
          <cell r="X25">
            <v>19.068507644642217</v>
          </cell>
          <cell r="Y25">
            <v>19.669932234686954</v>
          </cell>
          <cell r="Z25">
            <v>19.972818694047056</v>
          </cell>
          <cell r="AA25">
            <v>20.128163868358712</v>
          </cell>
          <cell r="AB25">
            <v>19.29892761729328</v>
          </cell>
          <cell r="AC25">
            <v>19.789833691755238</v>
          </cell>
          <cell r="AD25">
            <v>20.219019680669827</v>
          </cell>
          <cell r="AE25">
            <v>20.714980842260871</v>
          </cell>
          <cell r="AF25">
            <v>22.595890866791404</v>
          </cell>
          <cell r="AG25">
            <v>23.917097046806457</v>
          </cell>
          <cell r="AH25">
            <v>24.367771451445368</v>
          </cell>
          <cell r="AI25">
            <v>24.864668142805339</v>
          </cell>
          <cell r="AJ25">
            <v>25.79604857568583</v>
          </cell>
          <cell r="AK25">
            <v>26.07122543856234</v>
          </cell>
          <cell r="AL25">
            <v>27.023579545129596</v>
          </cell>
          <cell r="AM25">
            <v>26.889372991691406</v>
          </cell>
          <cell r="AN25">
            <v>26.340681159197558</v>
          </cell>
          <cell r="AO25">
            <v>26.170099274664512</v>
          </cell>
          <cell r="AP25">
            <v>25.433662990293218</v>
          </cell>
          <cell r="AQ25">
            <v>24.911809806040051</v>
          </cell>
          <cell r="AR25">
            <v>26.202887303292506</v>
          </cell>
          <cell r="AS25">
            <v>26.534413460479264</v>
          </cell>
          <cell r="AT25">
            <v>25.527029656234028</v>
          </cell>
          <cell r="AU25">
            <v>25.706420374800764</v>
          </cell>
          <cell r="AV25">
            <v>26.748304212283465</v>
          </cell>
          <cell r="AW25">
            <v>28.414326854021947</v>
          </cell>
          <cell r="AX25">
            <v>29.10360840218399</v>
          </cell>
          <cell r="AY25">
            <v>30.020769759496591</v>
          </cell>
        </row>
        <row r="26">
          <cell r="A26">
            <v>1</v>
          </cell>
          <cell r="B26" t="str">
            <v>M</v>
          </cell>
          <cell r="C26" t="b">
            <v>1</v>
          </cell>
          <cell r="D26" t="str">
            <v>Electricity</v>
          </cell>
          <cell r="E26" t="str">
            <v>D</v>
          </cell>
          <cell r="F26">
            <v>146.65574153779369</v>
          </cell>
          <cell r="G26">
            <v>9.0587853528341498</v>
          </cell>
          <cell r="H26">
            <v>9.4789361369758289</v>
          </cell>
          <cell r="I26">
            <v>9.5286883401278484</v>
          </cell>
          <cell r="J26">
            <v>10.127919608658294</v>
          </cell>
          <cell r="K26">
            <v>9.7974362840586871</v>
          </cell>
          <cell r="L26">
            <v>10.420643469457499</v>
          </cell>
          <cell r="M26">
            <v>10.922319212251168</v>
          </cell>
          <cell r="N26">
            <v>12.715914481157728</v>
          </cell>
          <cell r="O26">
            <v>13.585524479097433</v>
          </cell>
          <cell r="P26">
            <v>13.912416469619847</v>
          </cell>
          <cell r="Q26">
            <v>13.867992892815645</v>
          </cell>
          <cell r="R26">
            <v>14.348507876337692</v>
          </cell>
          <cell r="S26">
            <v>11.820109824985932</v>
          </cell>
          <cell r="T26">
            <v>12.367471752124661</v>
          </cell>
          <cell r="U26">
            <v>13.007242214405535</v>
          </cell>
          <cell r="V26">
            <v>13.125238185058823</v>
          </cell>
          <cell r="W26">
            <v>13.168778918960422</v>
          </cell>
          <cell r="X26">
            <v>13.444371437089808</v>
          </cell>
          <cell r="Y26">
            <v>17.761357878980657</v>
          </cell>
          <cell r="Z26">
            <v>19.119263325527552</v>
          </cell>
          <cell r="AA26">
            <v>19.13254063912423</v>
          </cell>
          <cell r="AB26">
            <v>19.993455388457626</v>
          </cell>
          <cell r="AC26">
            <v>20.774959704580358</v>
          </cell>
          <cell r="AD26">
            <v>20.304935709507131</v>
          </cell>
          <cell r="AE26">
            <v>21.511722489416211</v>
          </cell>
          <cell r="AF26">
            <v>20.966607225550447</v>
          </cell>
          <cell r="AG26">
            <v>23.601773976504415</v>
          </cell>
          <cell r="AH26">
            <v>24.549406932560686</v>
          </cell>
          <cell r="AI26">
            <v>22.697346386176111</v>
          </cell>
          <cell r="AJ26">
            <v>25.835409141288171</v>
          </cell>
          <cell r="AK26">
            <v>26.552677735235356</v>
          </cell>
          <cell r="AL26">
            <v>27.407382962603656</v>
          </cell>
          <cell r="AM26">
            <v>27.907850459748506</v>
          </cell>
          <cell r="AN26">
            <v>29.330251726940439</v>
          </cell>
          <cell r="AO26">
            <v>30.036018524234457</v>
          </cell>
          <cell r="AP26">
            <v>30.4801904715458</v>
          </cell>
          <cell r="AQ26">
            <v>28.342029942373259</v>
          </cell>
          <cell r="AR26">
            <v>30.859045090246529</v>
          </cell>
          <cell r="AS26">
            <v>31.776120937624132</v>
          </cell>
          <cell r="AT26">
            <v>32.062103207063785</v>
          </cell>
          <cell r="AU26">
            <v>32.725030923407814</v>
          </cell>
          <cell r="AV26">
            <v>37.022492316760811</v>
          </cell>
          <cell r="AW26">
            <v>38.497086077946399</v>
          </cell>
          <cell r="AX26">
            <v>38.41113221967867</v>
          </cell>
          <cell r="AY26">
            <v>38.430134690866907</v>
          </cell>
        </row>
        <row r="27">
          <cell r="A27">
            <v>1</v>
          </cell>
          <cell r="B27" t="str">
            <v>M</v>
          </cell>
          <cell r="C27" t="b">
            <v>1</v>
          </cell>
          <cell r="D27" t="str">
            <v>Water &amp; waste management</v>
          </cell>
          <cell r="E27" t="str">
            <v>E</v>
          </cell>
          <cell r="F27">
            <v>78.200468382650897</v>
          </cell>
          <cell r="G27">
            <v>8.2373616415595965</v>
          </cell>
          <cell r="H27">
            <v>8.3535987845413615</v>
          </cell>
          <cell r="I27">
            <v>8.402409584131405</v>
          </cell>
          <cell r="J27">
            <v>8.3222306266768253</v>
          </cell>
          <cell r="K27">
            <v>8.3839621398932653</v>
          </cell>
          <cell r="L27">
            <v>8.3591989793184318</v>
          </cell>
          <cell r="M27">
            <v>8.8444517468649497</v>
          </cell>
          <cell r="N27">
            <v>9.6309747684284517</v>
          </cell>
          <cell r="O27">
            <v>9.8269730488996103</v>
          </cell>
          <cell r="P27">
            <v>10.053327511634576</v>
          </cell>
          <cell r="Q27">
            <v>10.289244133321144</v>
          </cell>
          <cell r="R27">
            <v>10.157639400852648</v>
          </cell>
          <cell r="S27">
            <v>10.062869211147799</v>
          </cell>
          <cell r="T27">
            <v>10.294406684112053</v>
          </cell>
          <cell r="U27">
            <v>10.450781139306775</v>
          </cell>
          <cell r="V27">
            <v>10.307376372630317</v>
          </cell>
          <cell r="W27">
            <v>10.265305115209587</v>
          </cell>
          <cell r="X27">
            <v>10.334385961236793</v>
          </cell>
          <cell r="Y27">
            <v>10.811984286453615</v>
          </cell>
          <cell r="Z27">
            <v>10.754472665925816</v>
          </cell>
          <cell r="AA27">
            <v>13.819037061853356</v>
          </cell>
          <cell r="AB27">
            <v>15.301338610876943</v>
          </cell>
          <cell r="AC27">
            <v>15.661762131782355</v>
          </cell>
          <cell r="AD27">
            <v>15.310389347047737</v>
          </cell>
          <cell r="AE27">
            <v>15.589371611997974</v>
          </cell>
          <cell r="AF27">
            <v>15.442433231707204</v>
          </cell>
          <cell r="AG27">
            <v>16.272961725245981</v>
          </cell>
          <cell r="AH27">
            <v>16.107382539775486</v>
          </cell>
          <cell r="AI27">
            <v>16.314573317270778</v>
          </cell>
          <cell r="AJ27">
            <v>16.530018736482354</v>
          </cell>
          <cell r="AK27">
            <v>17.613863564545603</v>
          </cell>
          <cell r="AL27">
            <v>17.633526048904901</v>
          </cell>
          <cell r="AM27">
            <v>17.573188753592948</v>
          </cell>
          <cell r="AN27">
            <v>17.805015647868235</v>
          </cell>
          <cell r="AO27">
            <v>18.331984079874275</v>
          </cell>
          <cell r="AP27">
            <v>18.115780617141063</v>
          </cell>
          <cell r="AQ27">
            <v>18.21285057412317</v>
          </cell>
          <cell r="AR27">
            <v>18.257903856265401</v>
          </cell>
          <cell r="AS27">
            <v>19.016173818245939</v>
          </cell>
          <cell r="AT27">
            <v>18.75152085667559</v>
          </cell>
          <cell r="AU27">
            <v>18.63141379631055</v>
          </cell>
          <cell r="AV27">
            <v>19.286766481941267</v>
          </cell>
          <cell r="AW27">
            <v>20.266717983550247</v>
          </cell>
          <cell r="AX27">
            <v>20.015570120848835</v>
          </cell>
          <cell r="AY27">
            <v>20.210064750237194</v>
          </cell>
        </row>
        <row r="28">
          <cell r="A28">
            <v>1</v>
          </cell>
          <cell r="B28" t="str">
            <v>M</v>
          </cell>
          <cell r="C28" t="b">
            <v>1</v>
          </cell>
          <cell r="D28" t="str">
            <v>Construction</v>
          </cell>
          <cell r="E28" t="str">
            <v>F</v>
          </cell>
          <cell r="F28">
            <v>2198.3817475211972</v>
          </cell>
          <cell r="G28">
            <v>299.18812625802366</v>
          </cell>
          <cell r="H28">
            <v>244.42415757409856</v>
          </cell>
          <cell r="I28">
            <v>206.92524570110146</v>
          </cell>
          <cell r="J28">
            <v>227.06283733875307</v>
          </cell>
          <cell r="K28">
            <v>191.56476943595601</v>
          </cell>
          <cell r="L28">
            <v>334.34016169185054</v>
          </cell>
          <cell r="M28">
            <v>370.17879353146293</v>
          </cell>
          <cell r="N28">
            <v>277.54277725525935</v>
          </cell>
          <cell r="O28">
            <v>273.58256857545416</v>
          </cell>
          <cell r="P28">
            <v>543.52573544100528</v>
          </cell>
          <cell r="Q28">
            <v>307.04313174103788</v>
          </cell>
          <cell r="R28">
            <v>261.66657870477877</v>
          </cell>
          <cell r="S28">
            <v>220.54451594797166</v>
          </cell>
          <cell r="T28">
            <v>192.88358812890306</v>
          </cell>
          <cell r="U28">
            <v>237.06726317086304</v>
          </cell>
          <cell r="V28">
            <v>238.0317053753547</v>
          </cell>
          <cell r="W28">
            <v>220.18109130578671</v>
          </cell>
          <cell r="X28">
            <v>212.55564328852137</v>
          </cell>
          <cell r="Y28">
            <v>197.50636517229373</v>
          </cell>
          <cell r="Z28">
            <v>222.98440248689803</v>
          </cell>
          <cell r="AA28">
            <v>300.18085955087088</v>
          </cell>
          <cell r="AB28">
            <v>383.83922065536899</v>
          </cell>
          <cell r="AC28">
            <v>443.76402388963152</v>
          </cell>
          <cell r="AD28">
            <v>365.67928656604704</v>
          </cell>
          <cell r="AE28">
            <v>305.39545566358311</v>
          </cell>
          <cell r="AF28">
            <v>243.82650188610842</v>
          </cell>
          <cell r="AG28">
            <v>223.01626520028299</v>
          </cell>
          <cell r="AH28">
            <v>265.8011242736286</v>
          </cell>
          <cell r="AI28">
            <v>279.88295163869157</v>
          </cell>
          <cell r="AJ28">
            <v>249.50431987743332</v>
          </cell>
          <cell r="AK28">
            <v>311.95490015632242</v>
          </cell>
          <cell r="AL28">
            <v>326.84343592520077</v>
          </cell>
          <cell r="AM28">
            <v>392.28650892390442</v>
          </cell>
          <cell r="AN28">
            <v>372.14305971802889</v>
          </cell>
          <cell r="AO28">
            <v>390.23518188972605</v>
          </cell>
          <cell r="AP28">
            <v>418.9431135116489</v>
          </cell>
          <cell r="AQ28">
            <v>493.64815174389992</v>
          </cell>
          <cell r="AR28">
            <v>414.13067600557395</v>
          </cell>
          <cell r="AS28">
            <v>492.29087927655974</v>
          </cell>
          <cell r="AT28">
            <v>563.2475258269094</v>
          </cell>
          <cell r="AU28">
            <v>576.9845645001144</v>
          </cell>
          <cell r="AV28">
            <v>533.14061226826834</v>
          </cell>
          <cell r="AW28">
            <v>517.27586826533593</v>
          </cell>
          <cell r="AX28">
            <v>570.98070248747877</v>
          </cell>
          <cell r="AY28">
            <v>620.05164774956302</v>
          </cell>
        </row>
        <row r="31">
          <cell r="A31">
            <v>2</v>
          </cell>
          <cell r="B31" t="str">
            <v>R</v>
          </cell>
          <cell r="C31" t="b">
            <v>1</v>
          </cell>
          <cell r="D31" t="str">
            <v>Maintenance &amp; repair of motor vehicles</v>
          </cell>
          <cell r="E31" t="str">
            <v>GA</v>
          </cell>
          <cell r="F31">
            <v>128.24287507441554</v>
          </cell>
          <cell r="G31">
            <v>17.520015448086873</v>
          </cell>
          <cell r="H31">
            <v>20.834104739819068</v>
          </cell>
          <cell r="I31">
            <v>19.652055337093636</v>
          </cell>
          <cell r="J31">
            <v>17.030190116598995</v>
          </cell>
          <cell r="K31">
            <v>21.466880651445457</v>
          </cell>
          <cell r="L31">
            <v>22.976765418886291</v>
          </cell>
          <cell r="M31">
            <v>19.018855739811297</v>
          </cell>
          <cell r="N31">
            <v>21.587212478824664</v>
          </cell>
          <cell r="O31">
            <v>23.312509913168604</v>
          </cell>
          <cell r="P31">
            <v>21.816734559994217</v>
          </cell>
          <cell r="Q31">
            <v>22.290822476000994</v>
          </cell>
          <cell r="R31">
            <v>20.992385095868322</v>
          </cell>
          <cell r="S31">
            <v>18.891529260927207</v>
          </cell>
          <cell r="T31">
            <v>28.667735812430394</v>
          </cell>
          <cell r="U31">
            <v>21.485003709407323</v>
          </cell>
          <cell r="V31">
            <v>19.857243294363492</v>
          </cell>
          <cell r="W31">
            <v>21.849139940400629</v>
          </cell>
          <cell r="X31">
            <v>23.162274831937431</v>
          </cell>
          <cell r="Y31">
            <v>20.499990169253696</v>
          </cell>
          <cell r="Z31">
            <v>14.115892813067219</v>
          </cell>
          <cell r="AA31">
            <v>18.176640477500733</v>
          </cell>
          <cell r="AB31">
            <v>26.37157863902814</v>
          </cell>
          <cell r="AC31">
            <v>29.572133439798556</v>
          </cell>
          <cell r="AD31">
            <v>30.446185167964082</v>
          </cell>
          <cell r="AE31">
            <v>12.598120538945798</v>
          </cell>
          <cell r="AF31">
            <v>13.426175404117728</v>
          </cell>
          <cell r="AG31">
            <v>15.296082994576475</v>
          </cell>
          <cell r="AH31">
            <v>15.632473095908805</v>
          </cell>
          <cell r="AI31">
            <v>14.620298879775744</v>
          </cell>
          <cell r="AJ31">
            <v>16.305937257565166</v>
          </cell>
          <cell r="AK31">
            <v>16.481657592858401</v>
          </cell>
          <cell r="AL31">
            <v>17.283466298994135</v>
          </cell>
          <cell r="AM31">
            <v>17.658388101098001</v>
          </cell>
          <cell r="AN31">
            <v>19.159434862538482</v>
          </cell>
          <cell r="AO31">
            <v>20.886168515554093</v>
          </cell>
          <cell r="AP31">
            <v>22.092995841693639</v>
          </cell>
          <cell r="AQ31">
            <v>22.376293008086098</v>
          </cell>
          <cell r="AR31">
            <v>24.363466517671601</v>
          </cell>
          <cell r="AS31">
            <v>25.552316937522544</v>
          </cell>
          <cell r="AT31">
            <v>26.778076866378601</v>
          </cell>
          <cell r="AU31">
            <v>26.728301443011798</v>
          </cell>
          <cell r="AV31">
            <v>30.580507024857447</v>
          </cell>
          <cell r="AW31">
            <v>32.429762044668877</v>
          </cell>
          <cell r="AX31">
            <v>38.504304561877419</v>
          </cell>
          <cell r="AY31">
            <v>41.992916654777723</v>
          </cell>
        </row>
        <row r="32">
          <cell r="A32">
            <v>2</v>
          </cell>
          <cell r="B32" t="str">
            <v>R</v>
          </cell>
          <cell r="C32" t="b">
            <v>1</v>
          </cell>
          <cell r="D32" t="str">
            <v>Wholesale &amp; retail trade</v>
          </cell>
          <cell r="E32" t="str">
            <v>GB</v>
          </cell>
          <cell r="F32">
            <v>1822.1663224178133</v>
          </cell>
          <cell r="G32">
            <v>118.81449025581009</v>
          </cell>
          <cell r="H32">
            <v>128.59395392520233</v>
          </cell>
          <cell r="I32">
            <v>118.72436850361392</v>
          </cell>
          <cell r="J32">
            <v>138.79566880923247</v>
          </cell>
          <cell r="K32">
            <v>124.69239349863849</v>
          </cell>
          <cell r="L32">
            <v>137.05642953067829</v>
          </cell>
          <cell r="M32">
            <v>139.93467401883385</v>
          </cell>
          <cell r="N32">
            <v>163.94063904203642</v>
          </cell>
          <cell r="O32">
            <v>147.12377628283892</v>
          </cell>
          <cell r="P32">
            <v>167.93717752415463</v>
          </cell>
          <cell r="Q32">
            <v>156.23258744651673</v>
          </cell>
          <cell r="R32">
            <v>181.53638304363471</v>
          </cell>
          <cell r="S32">
            <v>169.02991779577644</v>
          </cell>
          <cell r="T32">
            <v>186.32992566227105</v>
          </cell>
          <cell r="U32">
            <v>172.88898699094722</v>
          </cell>
          <cell r="V32">
            <v>205.00115735035601</v>
          </cell>
          <cell r="W32">
            <v>179.08806075622741</v>
          </cell>
          <cell r="X32">
            <v>184.53981013384356</v>
          </cell>
          <cell r="Y32">
            <v>198.51458367402205</v>
          </cell>
          <cell r="Z32">
            <v>216.58033138461812</v>
          </cell>
          <cell r="AA32">
            <v>205.82134790851694</v>
          </cell>
          <cell r="AB32">
            <v>232.04739386261022</v>
          </cell>
          <cell r="AC32">
            <v>216.68821302539587</v>
          </cell>
          <cell r="AD32">
            <v>231.32552405030978</v>
          </cell>
          <cell r="AE32">
            <v>214.47841301350294</v>
          </cell>
          <cell r="AF32">
            <v>224.68278003513547</v>
          </cell>
          <cell r="AG32">
            <v>248.16279279355058</v>
          </cell>
          <cell r="AH32">
            <v>294.69626376205957</v>
          </cell>
          <cell r="AI32">
            <v>255.24395492947903</v>
          </cell>
          <cell r="AJ32">
            <v>287.49846824282724</v>
          </cell>
          <cell r="AK32">
            <v>310.2297905704288</v>
          </cell>
          <cell r="AL32">
            <v>311.52043997987522</v>
          </cell>
          <cell r="AM32">
            <v>307.42160957699991</v>
          </cell>
          <cell r="AN32">
            <v>358.70519391969731</v>
          </cell>
          <cell r="AO32">
            <v>358.00799190908833</v>
          </cell>
          <cell r="AP32">
            <v>394.77920637421278</v>
          </cell>
          <cell r="AQ32">
            <v>390.41648925053687</v>
          </cell>
          <cell r="AR32">
            <v>408.12196531550262</v>
          </cell>
          <cell r="AS32">
            <v>409.84522985730729</v>
          </cell>
          <cell r="AT32">
            <v>456.46386450660702</v>
          </cell>
          <cell r="AU32">
            <v>379.34986390446869</v>
          </cell>
          <cell r="AV32">
            <v>468.35915987200525</v>
          </cell>
          <cell r="AW32">
            <v>442.99096329642094</v>
          </cell>
          <cell r="AX32">
            <v>531.46633534491832</v>
          </cell>
          <cell r="AY32">
            <v>477.06379730556495</v>
          </cell>
        </row>
        <row r="33">
          <cell r="A33">
            <v>2</v>
          </cell>
          <cell r="B33" t="str">
            <v>R</v>
          </cell>
          <cell r="C33" t="b">
            <v>1</v>
          </cell>
          <cell r="D33" t="str">
            <v>Transport</v>
          </cell>
          <cell r="E33" t="str">
            <v>HA</v>
          </cell>
          <cell r="F33">
            <v>1643.7418751624659</v>
          </cell>
          <cell r="G33">
            <v>115.09900856237171</v>
          </cell>
          <cell r="H33">
            <v>115.94418222046448</v>
          </cell>
          <cell r="I33">
            <v>116.04593856838997</v>
          </cell>
          <cell r="J33">
            <v>120.88958834407164</v>
          </cell>
          <cell r="K33">
            <v>109.9604883818015</v>
          </cell>
          <cell r="L33">
            <v>115.6874699268827</v>
          </cell>
          <cell r="M33">
            <v>117.59200084190712</v>
          </cell>
          <cell r="N33">
            <v>123.49431248328386</v>
          </cell>
          <cell r="O33">
            <v>117.8476252153512</v>
          </cell>
          <cell r="P33">
            <v>133.72003086575305</v>
          </cell>
          <cell r="Q33">
            <v>129.67849310267653</v>
          </cell>
          <cell r="R33">
            <v>142.57962847267913</v>
          </cell>
          <cell r="S33">
            <v>137.25242673003373</v>
          </cell>
          <cell r="T33">
            <v>145.98332327079123</v>
          </cell>
          <cell r="U33">
            <v>152.28244788465986</v>
          </cell>
          <cell r="V33">
            <v>164.15639664664104</v>
          </cell>
          <cell r="W33">
            <v>165.77620065703974</v>
          </cell>
          <cell r="X33">
            <v>178.91000560135458</v>
          </cell>
          <cell r="Y33">
            <v>194.50230385815206</v>
          </cell>
          <cell r="Z33">
            <v>203.64159081559129</v>
          </cell>
          <cell r="AA33">
            <v>197.73677736882567</v>
          </cell>
          <cell r="AB33">
            <v>201.87387862805301</v>
          </cell>
          <cell r="AC33">
            <v>237.14031867461495</v>
          </cell>
          <cell r="AD33">
            <v>237.18012905919073</v>
          </cell>
          <cell r="AE33">
            <v>207.75227339665426</v>
          </cell>
          <cell r="AF33">
            <v>159.09143189597276</v>
          </cell>
          <cell r="AG33">
            <v>195.32227849723935</v>
          </cell>
          <cell r="AH33">
            <v>237.62889531843976</v>
          </cell>
          <cell r="AI33">
            <v>207.71803940169468</v>
          </cell>
          <cell r="AJ33">
            <v>220.42315273687137</v>
          </cell>
          <cell r="AK33">
            <v>214.08897105341885</v>
          </cell>
          <cell r="AL33">
            <v>249.51349419244673</v>
          </cell>
          <cell r="AM33">
            <v>261.9293425231196</v>
          </cell>
          <cell r="AN33">
            <v>304.06970949139816</v>
          </cell>
          <cell r="AO33">
            <v>310.13585081848203</v>
          </cell>
          <cell r="AP33">
            <v>351.48593334254207</v>
          </cell>
          <cell r="AQ33">
            <v>300.64806480126754</v>
          </cell>
          <cell r="AR33">
            <v>296.46501159265432</v>
          </cell>
          <cell r="AS33">
            <v>324.11606125712274</v>
          </cell>
          <cell r="AT33">
            <v>362.55062285351806</v>
          </cell>
          <cell r="AU33">
            <v>339.18270826718935</v>
          </cell>
          <cell r="AV33">
            <v>385.60447285846766</v>
          </cell>
          <cell r="AW33">
            <v>446.88623430573341</v>
          </cell>
          <cell r="AX33">
            <v>472.06845973107545</v>
          </cell>
          <cell r="AY33">
            <v>429.30455065831444</v>
          </cell>
        </row>
        <row r="35">
          <cell r="A35">
            <v>1</v>
          </cell>
          <cell r="B35" t="str">
            <v>S</v>
          </cell>
          <cell r="C35" t="b">
            <v>1</v>
          </cell>
          <cell r="D35" t="str">
            <v>Hotels &amp; restaurants</v>
          </cell>
          <cell r="E35" t="str">
            <v>I</v>
          </cell>
          <cell r="F35">
            <v>680.70682483174892</v>
          </cell>
          <cell r="G35">
            <v>62.571066004236357</v>
          </cell>
          <cell r="H35">
            <v>65.630520757668833</v>
          </cell>
          <cell r="I35">
            <v>69.601481195375015</v>
          </cell>
          <cell r="J35">
            <v>34.572044492168175</v>
          </cell>
          <cell r="K35">
            <v>35.594824212527534</v>
          </cell>
          <cell r="L35">
            <v>38.409929430228189</v>
          </cell>
          <cell r="M35">
            <v>40.313544163158781</v>
          </cell>
          <cell r="N35">
            <v>42.049701099951221</v>
          </cell>
          <cell r="O35">
            <v>42.382228177493154</v>
          </cell>
          <cell r="P35">
            <v>45.112278932103251</v>
          </cell>
          <cell r="Q35">
            <v>48.555370286681672</v>
          </cell>
          <cell r="R35">
            <v>48.158164305138392</v>
          </cell>
          <cell r="S35">
            <v>52.85420222122152</v>
          </cell>
          <cell r="T35">
            <v>48.905627959360878</v>
          </cell>
          <cell r="U35">
            <v>49.854161116121162</v>
          </cell>
          <cell r="V35">
            <v>52.310370610850271</v>
          </cell>
          <cell r="W35">
            <v>53.86151801152009</v>
          </cell>
          <cell r="X35">
            <v>53.751759517919126</v>
          </cell>
          <cell r="Y35">
            <v>57.595235224291002</v>
          </cell>
          <cell r="Z35">
            <v>59.073078889517674</v>
          </cell>
          <cell r="AA35">
            <v>59.014347988620948</v>
          </cell>
          <cell r="AB35">
            <v>61.562960231199753</v>
          </cell>
          <cell r="AC35">
            <v>68.948998928013793</v>
          </cell>
          <cell r="AD35">
            <v>71.077509928235628</v>
          </cell>
          <cell r="AE35">
            <v>61.049855487456583</v>
          </cell>
          <cell r="AF35">
            <v>47.197952582459543</v>
          </cell>
          <cell r="AG35">
            <v>53.421591019427893</v>
          </cell>
          <cell r="AH35">
            <v>59.128680753531384</v>
          </cell>
          <cell r="AI35">
            <v>57.575834415356731</v>
          </cell>
          <cell r="AJ35">
            <v>68.924912405610371</v>
          </cell>
          <cell r="AK35">
            <v>69.050242846853735</v>
          </cell>
          <cell r="AL35">
            <v>81.257376324850156</v>
          </cell>
          <cell r="AM35">
            <v>83.097238552001841</v>
          </cell>
          <cell r="AN35">
            <v>104.40785910652841</v>
          </cell>
          <cell r="AO35">
            <v>118.80645298942687</v>
          </cell>
          <cell r="AP35">
            <v>123.53653955665065</v>
          </cell>
          <cell r="AQ35">
            <v>125.08637639121059</v>
          </cell>
          <cell r="AR35">
            <v>133.98843351354878</v>
          </cell>
          <cell r="AS35">
            <v>152.95394766507167</v>
          </cell>
          <cell r="AT35">
            <v>158.65109779990945</v>
          </cell>
          <cell r="AU35">
            <v>153.11511196666436</v>
          </cell>
          <cell r="AV35">
            <v>164.6786196050777</v>
          </cell>
          <cell r="AW35">
            <v>179.54629280117791</v>
          </cell>
          <cell r="AX35">
            <v>183.36680045882889</v>
          </cell>
          <cell r="AY35">
            <v>196.17962111145658</v>
          </cell>
        </row>
        <row r="36">
          <cell r="A36">
            <v>1</v>
          </cell>
          <cell r="B36" t="str">
            <v>S</v>
          </cell>
          <cell r="C36" t="b">
            <v>1</v>
          </cell>
          <cell r="D36" t="str">
            <v>Information &amp; communication</v>
          </cell>
          <cell r="E36" t="str">
            <v>J</v>
          </cell>
          <cell r="F36">
            <v>433.03534478348257</v>
          </cell>
          <cell r="G36">
            <v>32.499245229938964</v>
          </cell>
          <cell r="H36">
            <v>39.945593650594638</v>
          </cell>
          <cell r="I36">
            <v>44.452507071795317</v>
          </cell>
          <cell r="J36">
            <v>43.882002231729793</v>
          </cell>
          <cell r="K36">
            <v>46.681966167171154</v>
          </cell>
          <cell r="L36">
            <v>42.23029869936137</v>
          </cell>
          <cell r="M36">
            <v>48.862366735008827</v>
          </cell>
          <cell r="N36">
            <v>49.346255044027956</v>
          </cell>
          <cell r="O36">
            <v>43.965700007347394</v>
          </cell>
          <cell r="P36">
            <v>48.416184979899228</v>
          </cell>
          <cell r="Q36">
            <v>43.128574988741981</v>
          </cell>
          <cell r="R36">
            <v>48.146405102445655</v>
          </cell>
          <cell r="S36">
            <v>43.533437402506955</v>
          </cell>
          <cell r="T36">
            <v>47.100605332316846</v>
          </cell>
          <cell r="U36">
            <v>46.686993478727693</v>
          </cell>
          <cell r="V36">
            <v>51.699780682125734</v>
          </cell>
          <cell r="W36">
            <v>50.63111779949962</v>
          </cell>
          <cell r="X36">
            <v>53.054929772885671</v>
          </cell>
          <cell r="Y36">
            <v>52.275695832445884</v>
          </cell>
          <cell r="Z36">
            <v>53.461079233699714</v>
          </cell>
          <cell r="AA36">
            <v>54.051642208228593</v>
          </cell>
          <cell r="AB36">
            <v>64.909601132780139</v>
          </cell>
          <cell r="AC36">
            <v>64.698137211853023</v>
          </cell>
          <cell r="AD36">
            <v>72.424668381313609</v>
          </cell>
          <cell r="AE36">
            <v>58.638801363214661</v>
          </cell>
          <cell r="AF36">
            <v>63.094244286982473</v>
          </cell>
          <cell r="AG36">
            <v>71.781496377431026</v>
          </cell>
          <cell r="AH36">
            <v>71.980926647419452</v>
          </cell>
          <cell r="AI36">
            <v>68.075894688721732</v>
          </cell>
          <cell r="AJ36">
            <v>94.854850738076081</v>
          </cell>
          <cell r="AK36">
            <v>77.000873450177451</v>
          </cell>
          <cell r="AL36">
            <v>82.856666556469435</v>
          </cell>
          <cell r="AM36">
            <v>71.10097609336718</v>
          </cell>
          <cell r="AN36">
            <v>80.025158138529292</v>
          </cell>
          <cell r="AO36">
            <v>86.504834020278821</v>
          </cell>
          <cell r="AP36">
            <v>88.210514822948483</v>
          </cell>
          <cell r="AQ36">
            <v>93.538516671380691</v>
          </cell>
          <cell r="AR36">
            <v>95.715156326659397</v>
          </cell>
          <cell r="AS36">
            <v>94.917429342425137</v>
          </cell>
          <cell r="AT36">
            <v>112.04387565249147</v>
          </cell>
          <cell r="AU36">
            <v>94.86007540037086</v>
          </cell>
          <cell r="AV36">
            <v>110.52253526485794</v>
          </cell>
          <cell r="AW36">
            <v>105.47382769534165</v>
          </cell>
          <cell r="AX36">
            <v>122.17890642291212</v>
          </cell>
          <cell r="AY36">
            <v>99.256872446615191</v>
          </cell>
        </row>
        <row r="37">
          <cell r="A37">
            <v>1</v>
          </cell>
          <cell r="B37" t="str">
            <v>S</v>
          </cell>
          <cell r="C37" t="b">
            <v>1</v>
          </cell>
          <cell r="D37" t="str">
            <v>Financial services</v>
          </cell>
          <cell r="E37" t="str">
            <v>K</v>
          </cell>
          <cell r="F37">
            <v>498.01072730297363</v>
          </cell>
          <cell r="G37">
            <v>53.864199764531755</v>
          </cell>
          <cell r="H37">
            <v>50.84304513415168</v>
          </cell>
          <cell r="I37">
            <v>48.515762460354509</v>
          </cell>
          <cell r="J37">
            <v>59.147198274618077</v>
          </cell>
          <cell r="K37">
            <v>55.663126357612107</v>
          </cell>
          <cell r="L37">
            <v>58.920532993744388</v>
          </cell>
          <cell r="M37">
            <v>64.286457883288222</v>
          </cell>
          <cell r="N37">
            <v>66.235170495981848</v>
          </cell>
          <cell r="O37">
            <v>63.186427163241575</v>
          </cell>
          <cell r="P37">
            <v>59.245290437789137</v>
          </cell>
          <cell r="Q37">
            <v>71.159948424260719</v>
          </cell>
          <cell r="R37">
            <v>67.170664476535492</v>
          </cell>
          <cell r="S37">
            <v>70.66873195724196</v>
          </cell>
          <cell r="T37">
            <v>69.872023490554653</v>
          </cell>
          <cell r="U37">
            <v>82.309792075952714</v>
          </cell>
          <cell r="V37">
            <v>74.814424752324982</v>
          </cell>
          <cell r="W37">
            <v>78.239744680241856</v>
          </cell>
          <cell r="X37">
            <v>76.607588607372819</v>
          </cell>
          <cell r="Y37">
            <v>94.817598709809914</v>
          </cell>
          <cell r="Z37">
            <v>86.974773337994762</v>
          </cell>
          <cell r="AA37">
            <v>89.397351174670874</v>
          </cell>
          <cell r="AB37">
            <v>91.508856265781674</v>
          </cell>
          <cell r="AC37">
            <v>75.578157254610232</v>
          </cell>
          <cell r="AD37">
            <v>81.230186798467201</v>
          </cell>
          <cell r="AE37">
            <v>77.034424015238415</v>
          </cell>
          <cell r="AF37">
            <v>71.379112747117503</v>
          </cell>
          <cell r="AG37">
            <v>80.586149882724328</v>
          </cell>
          <cell r="AH37">
            <v>73.544165625490407</v>
          </cell>
          <cell r="AI37">
            <v>81.804898281246778</v>
          </cell>
          <cell r="AJ37">
            <v>85.341944150214147</v>
          </cell>
          <cell r="AK37">
            <v>87.471458687877529</v>
          </cell>
          <cell r="AL37">
            <v>93.552510541258158</v>
          </cell>
          <cell r="AM37">
            <v>96.366289472856494</v>
          </cell>
          <cell r="AN37">
            <v>108.34798084473718</v>
          </cell>
          <cell r="AO37">
            <v>108.97095397714305</v>
          </cell>
          <cell r="AP37">
            <v>150.35921286407759</v>
          </cell>
          <cell r="AQ37">
            <v>111.58821404945481</v>
          </cell>
          <cell r="AR37">
            <v>129.68454778888707</v>
          </cell>
          <cell r="AS37">
            <v>103.76979351794051</v>
          </cell>
          <cell r="AT37">
            <v>124.90230844076507</v>
          </cell>
          <cell r="AU37">
            <v>122.20237136549275</v>
          </cell>
          <cell r="AV37">
            <v>118.79635928876945</v>
          </cell>
          <cell r="AW37">
            <v>124.29761282508487</v>
          </cell>
          <cell r="AX37">
            <v>132.71438382362658</v>
          </cell>
          <cell r="AY37">
            <v>134.16928955780898</v>
          </cell>
        </row>
        <row r="38">
          <cell r="A38">
            <v>1</v>
          </cell>
          <cell r="B38" t="str">
            <v>S</v>
          </cell>
          <cell r="C38" t="b">
            <v>1</v>
          </cell>
          <cell r="D38" t="str">
            <v>Real estate activities</v>
          </cell>
          <cell r="E38" t="str">
            <v>L</v>
          </cell>
          <cell r="F38">
            <v>1371.9339542910436</v>
          </cell>
          <cell r="G38">
            <v>192.71154093007937</v>
          </cell>
          <cell r="H38">
            <v>189.60879807043145</v>
          </cell>
          <cell r="I38">
            <v>193.21249573753886</v>
          </cell>
          <cell r="J38">
            <v>193.49314584344103</v>
          </cell>
          <cell r="K38">
            <v>201.46817692416406</v>
          </cell>
          <cell r="L38">
            <v>199.22690095448147</v>
          </cell>
          <cell r="M38">
            <v>205.25681578665382</v>
          </cell>
          <cell r="N38">
            <v>206.20058639894202</v>
          </cell>
          <cell r="O38">
            <v>204.6250483836636</v>
          </cell>
          <cell r="P38">
            <v>206.75739398055237</v>
          </cell>
          <cell r="Q38">
            <v>216.37696206451514</v>
          </cell>
          <cell r="R38">
            <v>223.71664016488009</v>
          </cell>
          <cell r="S38">
            <v>236.25322717156322</v>
          </cell>
          <cell r="T38">
            <v>228.05496423272874</v>
          </cell>
          <cell r="U38">
            <v>239.30873478871848</v>
          </cell>
          <cell r="V38">
            <v>237.44534789106112</v>
          </cell>
          <cell r="W38">
            <v>247.65395356483998</v>
          </cell>
          <cell r="X38">
            <v>247.33233383634652</v>
          </cell>
          <cell r="Y38">
            <v>255.37550866382949</v>
          </cell>
          <cell r="Z38">
            <v>252.62688893957534</v>
          </cell>
          <cell r="AA38">
            <v>259.361708657809</v>
          </cell>
          <cell r="AB38">
            <v>281.80861971184117</v>
          </cell>
          <cell r="AC38">
            <v>260.23587466108523</v>
          </cell>
          <cell r="AD38">
            <v>251.97958524765554</v>
          </cell>
          <cell r="AE38">
            <v>259.79828663466998</v>
          </cell>
          <cell r="AF38">
            <v>251.48776516114788</v>
          </cell>
          <cell r="AG38">
            <v>266.87600306908206</v>
          </cell>
          <cell r="AH38">
            <v>280.09162575532423</v>
          </cell>
          <cell r="AI38">
            <v>268.33313804096031</v>
          </cell>
          <cell r="AJ38">
            <v>270.82295378412311</v>
          </cell>
          <cell r="AK38">
            <v>280.28258281373763</v>
          </cell>
          <cell r="AL38">
            <v>286.95049774610641</v>
          </cell>
          <cell r="AM38">
            <v>286.60530468276255</v>
          </cell>
          <cell r="AN38">
            <v>282.70046475217805</v>
          </cell>
          <cell r="AO38">
            <v>287.18771475613636</v>
          </cell>
          <cell r="AP38">
            <v>292.79171194391751</v>
          </cell>
          <cell r="AQ38">
            <v>349.97829509769565</v>
          </cell>
          <cell r="AR38">
            <v>295.87617467481124</v>
          </cell>
          <cell r="AS38">
            <v>306.94936003381309</v>
          </cell>
          <cell r="AT38">
            <v>314.93868792643815</v>
          </cell>
          <cell r="AU38">
            <v>309.53152148111832</v>
          </cell>
          <cell r="AV38">
            <v>307.77900264033309</v>
          </cell>
          <cell r="AW38">
            <v>320.67922655937912</v>
          </cell>
          <cell r="AX38">
            <v>433.94420361021315</v>
          </cell>
          <cell r="AY38">
            <v>320.28803520016976</v>
          </cell>
        </row>
        <row r="39">
          <cell r="A39">
            <v>1</v>
          </cell>
          <cell r="B39" t="str">
            <v>S</v>
          </cell>
          <cell r="C39" t="b">
            <v>1</v>
          </cell>
          <cell r="D39" t="str">
            <v>Professional, scientific &amp; technical activities</v>
          </cell>
          <cell r="E39" t="str">
            <v>M</v>
          </cell>
          <cell r="F39">
            <v>587.73207159410015</v>
          </cell>
          <cell r="G39">
            <v>18.806642968126596</v>
          </cell>
          <cell r="H39">
            <v>20.222961842725049</v>
          </cell>
          <cell r="I39">
            <v>20.2471430734808</v>
          </cell>
          <cell r="J39">
            <v>22.379764000415292</v>
          </cell>
          <cell r="K39">
            <v>23.506892207761155</v>
          </cell>
          <cell r="L39">
            <v>25.315836060131382</v>
          </cell>
          <cell r="M39">
            <v>25.147600679474163</v>
          </cell>
          <cell r="N39">
            <v>27.711965912809774</v>
          </cell>
          <cell r="O39">
            <v>28.412075578116234</v>
          </cell>
          <cell r="P39">
            <v>32.145135373561239</v>
          </cell>
          <cell r="Q39">
            <v>32.004763298701761</v>
          </cell>
          <cell r="R39">
            <v>34.346678480141406</v>
          </cell>
          <cell r="S39">
            <v>35.346696168734852</v>
          </cell>
          <cell r="T39">
            <v>37.800449497229479</v>
          </cell>
          <cell r="U39">
            <v>37.381850892340324</v>
          </cell>
          <cell r="V39">
            <v>40.084656229239059</v>
          </cell>
          <cell r="W39">
            <v>40.672005389568646</v>
          </cell>
          <cell r="X39">
            <v>43.459461499370136</v>
          </cell>
          <cell r="Y39">
            <v>44.644211891272292</v>
          </cell>
          <cell r="Z39">
            <v>47.67986878277128</v>
          </cell>
          <cell r="AA39">
            <v>49.587147987097481</v>
          </cell>
          <cell r="AB39">
            <v>53.46577512764275</v>
          </cell>
          <cell r="AC39">
            <v>53.544048306568968</v>
          </cell>
          <cell r="AD39">
            <v>59.064798541717018</v>
          </cell>
          <cell r="AE39">
            <v>58.868234887386883</v>
          </cell>
          <cell r="AF39">
            <v>61.181075260770854</v>
          </cell>
          <cell r="AG39">
            <v>64.849504433292452</v>
          </cell>
          <cell r="AH39">
            <v>69.967902242680509</v>
          </cell>
          <cell r="AI39">
            <v>71.520768278040137</v>
          </cell>
          <cell r="AJ39">
            <v>78.322821355009069</v>
          </cell>
          <cell r="AK39">
            <v>78.688769921508765</v>
          </cell>
          <cell r="AL39">
            <v>85.713320497113287</v>
          </cell>
          <cell r="AM39">
            <v>87.673505096414715</v>
          </cell>
          <cell r="AN39">
            <v>96.316063013554114</v>
          </cell>
          <cell r="AO39">
            <v>98.713286891954851</v>
          </cell>
          <cell r="AP39">
            <v>107.34466135792496</v>
          </cell>
          <cell r="AQ39">
            <v>108.54438154148049</v>
          </cell>
          <cell r="AR39">
            <v>119.80833789465383</v>
          </cell>
          <cell r="AS39">
            <v>128.31445659500378</v>
          </cell>
          <cell r="AT39">
            <v>134.32634540378766</v>
          </cell>
          <cell r="AU39">
            <v>131.34539906295754</v>
          </cell>
          <cell r="AV39">
            <v>145.17753028220088</v>
          </cell>
          <cell r="AW39">
            <v>147.26398710648576</v>
          </cell>
          <cell r="AX39">
            <v>163.94515514245597</v>
          </cell>
          <cell r="AY39">
            <v>167.10637728543932</v>
          </cell>
        </row>
        <row r="40">
          <cell r="A40">
            <v>1</v>
          </cell>
          <cell r="B40" t="str">
            <v>S</v>
          </cell>
          <cell r="C40" t="b">
            <v>1</v>
          </cell>
          <cell r="D40" t="str">
            <v>Administrative &amp; support service activities</v>
          </cell>
          <cell r="E40" t="str">
            <v>N</v>
          </cell>
          <cell r="F40">
            <v>840.14629576525158</v>
          </cell>
          <cell r="G40">
            <v>53.452091872276611</v>
          </cell>
          <cell r="H40">
            <v>55.34058000274095</v>
          </cell>
          <cell r="I40">
            <v>55.361108114083535</v>
          </cell>
          <cell r="J40">
            <v>56.158785744425316</v>
          </cell>
          <cell r="K40">
            <v>56.258180026276484</v>
          </cell>
          <cell r="L40">
            <v>57.657934824892216</v>
          </cell>
          <cell r="M40">
            <v>70.495222731365359</v>
          </cell>
          <cell r="N40">
            <v>69.750682620978225</v>
          </cell>
          <cell r="O40">
            <v>64.20886950279332</v>
          </cell>
          <cell r="P40">
            <v>66.737401071751066</v>
          </cell>
          <cell r="Q40">
            <v>71.395467888909849</v>
          </cell>
          <cell r="R40">
            <v>73.599235701021371</v>
          </cell>
          <cell r="S40">
            <v>75.021926909827855</v>
          </cell>
          <cell r="T40">
            <v>78.441257723922178</v>
          </cell>
          <cell r="U40">
            <v>83.52855657743838</v>
          </cell>
          <cell r="V40">
            <v>87.802997959167215</v>
          </cell>
          <cell r="W40">
            <v>84.301064757332426</v>
          </cell>
          <cell r="X40">
            <v>87.247727590888644</v>
          </cell>
          <cell r="Y40">
            <v>92.532722370322375</v>
          </cell>
          <cell r="Z40">
            <v>88.496494307012341</v>
          </cell>
          <cell r="AA40">
            <v>87.195900646863819</v>
          </cell>
          <cell r="AB40">
            <v>91.970005393580465</v>
          </cell>
          <cell r="AC40">
            <v>105.44387097910804</v>
          </cell>
          <cell r="AD40">
            <v>111.80004485979588</v>
          </cell>
          <cell r="AE40">
            <v>100.7620459741382</v>
          </cell>
          <cell r="AF40">
            <v>88.49745095105061</v>
          </cell>
          <cell r="AG40">
            <v>99.097417536874033</v>
          </cell>
          <cell r="AH40">
            <v>94.610548259984711</v>
          </cell>
          <cell r="AI40">
            <v>93.738354103320972</v>
          </cell>
          <cell r="AJ40">
            <v>107.07041600528538</v>
          </cell>
          <cell r="AK40">
            <v>109.90040956797907</v>
          </cell>
          <cell r="AL40">
            <v>113.47345152044529</v>
          </cell>
          <cell r="AM40">
            <v>116.1011850778298</v>
          </cell>
          <cell r="AN40">
            <v>126.73951760036454</v>
          </cell>
          <cell r="AO40">
            <v>151.20292921222588</v>
          </cell>
          <cell r="AP40">
            <v>153.19228157168862</v>
          </cell>
          <cell r="AQ40">
            <v>159.37643288427284</v>
          </cell>
          <cell r="AR40">
            <v>160.56802288007208</v>
          </cell>
          <cell r="AS40">
            <v>187.17314490563464</v>
          </cell>
          <cell r="AT40">
            <v>196.66924509682309</v>
          </cell>
          <cell r="AU40">
            <v>172.5733926279228</v>
          </cell>
          <cell r="AV40">
            <v>214.69088692494307</v>
          </cell>
          <cell r="AW40">
            <v>232.94929569886904</v>
          </cell>
          <cell r="AX40">
            <v>219.93272051351659</v>
          </cell>
          <cell r="AY40">
            <v>190.13328193654559</v>
          </cell>
        </row>
        <row r="41">
          <cell r="A41">
            <v>1</v>
          </cell>
          <cell r="B41" t="str">
            <v>S</v>
          </cell>
          <cell r="C41" t="b">
            <v>1</v>
          </cell>
          <cell r="D41" t="str">
            <v>Public administration &amp; defense; compulsory social security</v>
          </cell>
          <cell r="E41" t="str">
            <v>O</v>
          </cell>
          <cell r="F41">
            <v>825.6869958236889</v>
          </cell>
          <cell r="G41">
            <v>70.539156781385032</v>
          </cell>
          <cell r="H41">
            <v>73.774318303691246</v>
          </cell>
          <cell r="I41">
            <v>81.677608760809065</v>
          </cell>
          <cell r="J41">
            <v>77.703276594266526</v>
          </cell>
          <cell r="K41">
            <v>75.67823498646564</v>
          </cell>
          <cell r="L41">
            <v>73.628563778185551</v>
          </cell>
          <cell r="M41">
            <v>77.22742528423538</v>
          </cell>
          <cell r="N41">
            <v>78.919077256744458</v>
          </cell>
          <cell r="O41">
            <v>92.667323348241013</v>
          </cell>
          <cell r="P41">
            <v>85.12019413923845</v>
          </cell>
          <cell r="Q41">
            <v>94.343963663311428</v>
          </cell>
          <cell r="R41">
            <v>104.92836152439534</v>
          </cell>
          <cell r="S41">
            <v>96.47147223597014</v>
          </cell>
          <cell r="T41">
            <v>104.22183853340309</v>
          </cell>
          <cell r="U41">
            <v>119.18012698164881</v>
          </cell>
          <cell r="V41">
            <v>104.72896889612184</v>
          </cell>
          <cell r="W41">
            <v>111.35650518146534</v>
          </cell>
          <cell r="X41">
            <v>99.467794832864598</v>
          </cell>
          <cell r="Y41">
            <v>103.26543400252339</v>
          </cell>
          <cell r="Z41">
            <v>110.27766928380865</v>
          </cell>
          <cell r="AA41">
            <v>104.40988952774151</v>
          </cell>
          <cell r="AB41">
            <v>107.79366128092897</v>
          </cell>
          <cell r="AC41">
            <v>120.78166955067121</v>
          </cell>
          <cell r="AD41">
            <v>111.96186517585426</v>
          </cell>
          <cell r="AE41">
            <v>112.49092166017405</v>
          </cell>
          <cell r="AF41">
            <v>111.10563737755487</v>
          </cell>
          <cell r="AG41">
            <v>129.54852699777931</v>
          </cell>
          <cell r="AH41">
            <v>119.38285085643236</v>
          </cell>
          <cell r="AI41">
            <v>121.84251436701223</v>
          </cell>
          <cell r="AJ41">
            <v>121.65283645356033</v>
          </cell>
          <cell r="AK41">
            <v>135.93394942576271</v>
          </cell>
          <cell r="AL41">
            <v>129.98723562591533</v>
          </cell>
          <cell r="AM41">
            <v>134.62210929570023</v>
          </cell>
          <cell r="AN41">
            <v>130.75560624901857</v>
          </cell>
          <cell r="AO41">
            <v>174.52203942551893</v>
          </cell>
          <cell r="AP41">
            <v>155.88650937639761</v>
          </cell>
          <cell r="AQ41">
            <v>164.77778214772263</v>
          </cell>
          <cell r="AR41">
            <v>170.84303566021271</v>
          </cell>
          <cell r="AS41">
            <v>192.44713643974546</v>
          </cell>
          <cell r="AT41">
            <v>190.71750049800153</v>
          </cell>
          <cell r="AU41">
            <v>175.52615592898928</v>
          </cell>
          <cell r="AV41">
            <v>181.13169659680682</v>
          </cell>
          <cell r="AW41">
            <v>224.61473333154828</v>
          </cell>
          <cell r="AX41">
            <v>244.41440996634452</v>
          </cell>
          <cell r="AY41">
            <v>211.99558684550374</v>
          </cell>
        </row>
        <row r="42">
          <cell r="A42">
            <v>1</v>
          </cell>
          <cell r="B42" t="str">
            <v>S</v>
          </cell>
          <cell r="C42" t="b">
            <v>1</v>
          </cell>
          <cell r="D42" t="str">
            <v>Education</v>
          </cell>
          <cell r="E42" t="str">
            <v>P</v>
          </cell>
          <cell r="F42">
            <v>676.29339645842299</v>
          </cell>
          <cell r="G42">
            <v>50.613863387900615</v>
          </cell>
          <cell r="H42">
            <v>52.50101964053858</v>
          </cell>
          <cell r="I42">
            <v>51.667749022592957</v>
          </cell>
          <cell r="J42">
            <v>51.590196879337782</v>
          </cell>
          <cell r="K42">
            <v>51.874815338660063</v>
          </cell>
          <cell r="L42">
            <v>51.154051216471714</v>
          </cell>
          <cell r="M42">
            <v>52.132580877389543</v>
          </cell>
          <cell r="N42">
            <v>52.172959667551524</v>
          </cell>
          <cell r="O42">
            <v>52.865649862957511</v>
          </cell>
          <cell r="P42">
            <v>62.928828832318935</v>
          </cell>
          <cell r="Q42">
            <v>56.27045549190899</v>
          </cell>
          <cell r="R42">
            <v>56.339752672824602</v>
          </cell>
          <cell r="S42">
            <v>49.128066287687396</v>
          </cell>
          <cell r="T42">
            <v>65.939168247162613</v>
          </cell>
          <cell r="U42">
            <v>60.483635394649724</v>
          </cell>
          <cell r="V42">
            <v>58.949153226353552</v>
          </cell>
          <cell r="W42">
            <v>59.331415274698571</v>
          </cell>
          <cell r="X42">
            <v>61.388398218383607</v>
          </cell>
          <cell r="Y42">
            <v>59.730427192496848</v>
          </cell>
          <cell r="Z42">
            <v>62.383371739928485</v>
          </cell>
          <cell r="AA42">
            <v>63.916821160139321</v>
          </cell>
          <cell r="AB42">
            <v>68.967706512640746</v>
          </cell>
          <cell r="AC42">
            <v>64.984312411249618</v>
          </cell>
          <cell r="AD42">
            <v>65.901238051443684</v>
          </cell>
          <cell r="AE42">
            <v>72.071700680870563</v>
          </cell>
          <cell r="AF42">
            <v>78.714322594981255</v>
          </cell>
          <cell r="AG42">
            <v>71.465413812407434</v>
          </cell>
          <cell r="AH42">
            <v>78.95775992233267</v>
          </cell>
          <cell r="AI42">
            <v>84.056099391626674</v>
          </cell>
          <cell r="AJ42">
            <v>96.400297029477656</v>
          </cell>
          <cell r="AK42">
            <v>96.036637551439924</v>
          </cell>
          <cell r="AL42">
            <v>99.276247408888253</v>
          </cell>
          <cell r="AM42">
            <v>112.59101967087652</v>
          </cell>
          <cell r="AN42">
            <v>111.26520953662111</v>
          </cell>
          <cell r="AO42">
            <v>132.58663582130185</v>
          </cell>
          <cell r="AP42">
            <v>154.10645229482998</v>
          </cell>
          <cell r="AQ42">
            <v>156.90706765691874</v>
          </cell>
          <cell r="AR42">
            <v>162.96407278280472</v>
          </cell>
          <cell r="AS42">
            <v>160.02617805455026</v>
          </cell>
          <cell r="AT42">
            <v>161.5259617083743</v>
          </cell>
          <cell r="AU42">
            <v>167.84825533244674</v>
          </cell>
          <cell r="AV42">
            <v>168.75912261838036</v>
          </cell>
          <cell r="AW42">
            <v>166.75961745008453</v>
          </cell>
          <cell r="AX42">
            <v>172.92640105751138</v>
          </cell>
          <cell r="AY42">
            <v>184.06376346787411</v>
          </cell>
        </row>
        <row r="43">
          <cell r="A43">
            <v>1</v>
          </cell>
          <cell r="B43" t="str">
            <v>S</v>
          </cell>
          <cell r="C43" t="b">
            <v>1</v>
          </cell>
          <cell r="D43" t="str">
            <v>Human health &amp; social work activities</v>
          </cell>
          <cell r="E43" t="str">
            <v>Q</v>
          </cell>
          <cell r="F43">
            <v>248.57069691370546</v>
          </cell>
          <cell r="G43">
            <v>31.392847981011794</v>
          </cell>
          <cell r="H43">
            <v>32.488875396408552</v>
          </cell>
          <cell r="I43">
            <v>29.624701726762542</v>
          </cell>
          <cell r="J43">
            <v>32.508153530872889</v>
          </cell>
          <cell r="K43">
            <v>33.932584375388771</v>
          </cell>
          <cell r="L43">
            <v>32.379594145074321</v>
          </cell>
          <cell r="M43">
            <v>33.076600951681584</v>
          </cell>
          <cell r="N43">
            <v>31.397876830412009</v>
          </cell>
          <cell r="O43">
            <v>35.026372896095403</v>
          </cell>
          <cell r="P43">
            <v>33.859978088996201</v>
          </cell>
          <cell r="Q43">
            <v>32.604776715771216</v>
          </cell>
          <cell r="R43">
            <v>31.735831574886795</v>
          </cell>
          <cell r="S43">
            <v>35.392328302105732</v>
          </cell>
          <cell r="T43">
            <v>35.941090919299228</v>
          </cell>
          <cell r="U43">
            <v>35.372748909794566</v>
          </cell>
          <cell r="V43">
            <v>37.042636919838223</v>
          </cell>
          <cell r="W43">
            <v>35.852622683760885</v>
          </cell>
          <cell r="X43">
            <v>40.615322133658104</v>
          </cell>
          <cell r="Y43">
            <v>33.074945364272509</v>
          </cell>
          <cell r="Z43">
            <v>34.468017526687632</v>
          </cell>
          <cell r="AA43">
            <v>34.966810258018327</v>
          </cell>
          <cell r="AB43">
            <v>35.440079630953235</v>
          </cell>
          <cell r="AC43">
            <v>36.949758496085558</v>
          </cell>
          <cell r="AD43">
            <v>37.247752436395736</v>
          </cell>
          <cell r="AE43">
            <v>37.686026920827317</v>
          </cell>
          <cell r="AF43">
            <v>39.017777370176915</v>
          </cell>
          <cell r="AG43">
            <v>42.79584821038398</v>
          </cell>
          <cell r="AH43">
            <v>45.014975778032777</v>
          </cell>
          <cell r="AI43">
            <v>43.93931126243298</v>
          </cell>
          <cell r="AJ43">
            <v>46.237531778530261</v>
          </cell>
          <cell r="AK43">
            <v>44.680663563562909</v>
          </cell>
          <cell r="AL43">
            <v>47.856714415515803</v>
          </cell>
          <cell r="AM43">
            <v>47.175149362562792</v>
          </cell>
          <cell r="AN43">
            <v>47.531956460434088</v>
          </cell>
          <cell r="AO43">
            <v>51.730293295618523</v>
          </cell>
          <cell r="AP43">
            <v>54.729722377476293</v>
          </cell>
          <cell r="AQ43">
            <v>55.115130745977552</v>
          </cell>
          <cell r="AR43">
            <v>57.905938838764691</v>
          </cell>
          <cell r="AS43">
            <v>54.960921474763282</v>
          </cell>
          <cell r="AT43">
            <v>54.540398232631972</v>
          </cell>
          <cell r="AU43">
            <v>56.287400266121715</v>
          </cell>
          <cell r="AV43">
            <v>61.265436622201364</v>
          </cell>
          <cell r="AW43">
            <v>59.359885191891912</v>
          </cell>
          <cell r="AX43">
            <v>71.657974833490471</v>
          </cell>
          <cell r="AY43">
            <v>66.738976705226449</v>
          </cell>
        </row>
        <row r="44">
          <cell r="A44">
            <v>3</v>
          </cell>
          <cell r="B44" t="str">
            <v>S</v>
          </cell>
          <cell r="C44" t="b">
            <v>1</v>
          </cell>
          <cell r="D44" t="str">
            <v>Cultural, domestic &amp; other services</v>
          </cell>
          <cell r="E44" t="str">
            <v>R-T</v>
          </cell>
          <cell r="F44">
            <v>639.77370566250931</v>
          </cell>
          <cell r="G44">
            <v>33.594769146893697</v>
          </cell>
          <cell r="H44">
            <v>37.279204164467544</v>
          </cell>
          <cell r="I44">
            <v>40.132448966582629</v>
          </cell>
          <cell r="J44">
            <v>39.03183197646463</v>
          </cell>
          <cell r="K44">
            <v>50.828193961513335</v>
          </cell>
          <cell r="L44">
            <v>54.007754158204165</v>
          </cell>
          <cell r="M44">
            <v>55.477182189765507</v>
          </cell>
          <cell r="N44">
            <v>55.880564285184825</v>
          </cell>
          <cell r="O44">
            <v>64.628961833264299</v>
          </cell>
          <cell r="P44">
            <v>65.397191140078633</v>
          </cell>
          <cell r="Q44">
            <v>67.161790197937563</v>
          </cell>
          <cell r="R44">
            <v>68.265290026074581</v>
          </cell>
          <cell r="S44">
            <v>69.558052724426318</v>
          </cell>
          <cell r="T44">
            <v>70.444374957665332</v>
          </cell>
          <cell r="U44">
            <v>72.249946577296896</v>
          </cell>
          <cell r="V44">
            <v>73.302352328378376</v>
          </cell>
          <cell r="W44">
            <v>77.384318484820113</v>
          </cell>
          <cell r="X44">
            <v>78.760885282003343</v>
          </cell>
          <cell r="Y44">
            <v>79.704685245639965</v>
          </cell>
          <cell r="Z44">
            <v>85.132999850868714</v>
          </cell>
          <cell r="AA44">
            <v>83.256383198220618</v>
          </cell>
          <cell r="AB44">
            <v>86.937020219233162</v>
          </cell>
          <cell r="AC44">
            <v>87.335812114600714</v>
          </cell>
          <cell r="AD44">
            <v>90.806158149247409</v>
          </cell>
          <cell r="AE44">
            <v>84.441291903890473</v>
          </cell>
          <cell r="AF44">
            <v>84.074101730412877</v>
          </cell>
          <cell r="AG44">
            <v>89.101989970698938</v>
          </cell>
          <cell r="AH44">
            <v>90.411408999949472</v>
          </cell>
          <cell r="AI44">
            <v>90.085116386940058</v>
          </cell>
          <cell r="AJ44">
            <v>95.395925248136479</v>
          </cell>
          <cell r="AK44">
            <v>96.919218041061555</v>
          </cell>
          <cell r="AL44">
            <v>105.1580045362364</v>
          </cell>
          <cell r="AM44">
            <v>101.0853969971991</v>
          </cell>
          <cell r="AN44">
            <v>107.65889093536472</v>
          </cell>
          <cell r="AO44">
            <v>116.43081418760087</v>
          </cell>
          <cell r="AP44">
            <v>125.154569048977</v>
          </cell>
          <cell r="AQ44">
            <v>121.10438044816753</v>
          </cell>
          <cell r="AR44">
            <v>127.90237328635573</v>
          </cell>
          <cell r="AS44">
            <v>139.65860159287212</v>
          </cell>
          <cell r="AT44">
            <v>257.44891660083147</v>
          </cell>
          <cell r="AU44">
            <v>141.35930600867567</v>
          </cell>
          <cell r="AV44">
            <v>155.70902401924553</v>
          </cell>
          <cell r="AW44">
            <v>164.45988360224743</v>
          </cell>
          <cell r="AX44">
            <v>178.24549203234065</v>
          </cell>
          <cell r="AY44">
            <v>169.79261416124697</v>
          </cell>
        </row>
        <row r="46">
          <cell r="A46" t="str">
            <v>Z</v>
          </cell>
          <cell r="B46" t="str">
            <v>Tot</v>
          </cell>
          <cell r="C46" t="b">
            <v>1</v>
          </cell>
          <cell r="D46" t="str">
            <v>Taxes less subsidies on products</v>
          </cell>
          <cell r="E46"/>
          <cell r="F46">
            <v>984.86997412525943</v>
          </cell>
          <cell r="G46">
            <v>71.915005565570283</v>
          </cell>
          <cell r="H46">
            <v>85.069353312708927</v>
          </cell>
          <cell r="I46">
            <v>79.826233530519346</v>
          </cell>
          <cell r="J46">
            <v>73.607342653175323</v>
          </cell>
          <cell r="K46">
            <v>76.356528406919296</v>
          </cell>
          <cell r="L46">
            <v>89.79815576455718</v>
          </cell>
          <cell r="M46">
            <v>92.141407491615524</v>
          </cell>
          <cell r="N46">
            <v>98.954391167033904</v>
          </cell>
          <cell r="O46">
            <v>90.53305813806125</v>
          </cell>
          <cell r="P46">
            <v>109.70443866185136</v>
          </cell>
          <cell r="Q46">
            <v>96.322874035218945</v>
          </cell>
          <cell r="R46">
            <v>98.804930727728689</v>
          </cell>
          <cell r="S46">
            <v>114.08385391360022</v>
          </cell>
          <cell r="T46">
            <v>124.44072925072103</v>
          </cell>
          <cell r="U46">
            <v>113.90655535467563</v>
          </cell>
          <cell r="V46">
            <v>132.14080635204573</v>
          </cell>
          <cell r="W46">
            <v>128.44769600139128</v>
          </cell>
          <cell r="X46">
            <v>138.83602947385313</v>
          </cell>
          <cell r="Y46">
            <v>118.59787846503028</v>
          </cell>
          <cell r="Z46">
            <v>130.67581954237576</v>
          </cell>
          <cell r="AA46">
            <v>134.72648384989509</v>
          </cell>
          <cell r="AB46">
            <v>162.28253808189081</v>
          </cell>
          <cell r="AC46">
            <v>135.58349878752631</v>
          </cell>
          <cell r="AD46">
            <v>159.30344546790286</v>
          </cell>
          <cell r="AE46">
            <v>137.55584496803797</v>
          </cell>
          <cell r="AF46">
            <v>118.76433206719392</v>
          </cell>
          <cell r="AG46">
            <v>137.73580486475117</v>
          </cell>
          <cell r="AH46">
            <v>154.56081166897494</v>
          </cell>
          <cell r="AI46">
            <v>146.57594165529403</v>
          </cell>
          <cell r="AJ46">
            <v>173.58093306717703</v>
          </cell>
          <cell r="AK46">
            <v>141.15610752821803</v>
          </cell>
          <cell r="AL46">
            <v>170.91143551560538</v>
          </cell>
          <cell r="AM46">
            <v>170.08157421440404</v>
          </cell>
          <cell r="AN46">
            <v>197.05167662128002</v>
          </cell>
          <cell r="AO46">
            <v>201.97164621200972</v>
          </cell>
          <cell r="AP46">
            <v>204.9947535507232</v>
          </cell>
          <cell r="AQ46">
            <v>207.94354352832892</v>
          </cell>
          <cell r="AR46">
            <v>224.4166444819505</v>
          </cell>
          <cell r="AS46">
            <v>220.97957272819633</v>
          </cell>
          <cell r="AT46">
            <v>214.83555906568989</v>
          </cell>
          <cell r="AU46">
            <v>215.82098654753486</v>
          </cell>
          <cell r="AV46">
            <v>264.02397157630332</v>
          </cell>
          <cell r="AW46">
            <v>259.16457815825288</v>
          </cell>
          <cell r="AX46">
            <v>245.86043784316843</v>
          </cell>
          <cell r="AY46">
            <v>260.7630555185022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4BB1-6DCE-4586-B1B5-5FB623DEA95D}">
  <sheetPr codeName="Sheet26">
    <tabColor theme="5" tint="0.79998168889431442"/>
  </sheetPr>
  <dimension ref="A1:AJ60"/>
  <sheetViews>
    <sheetView showZeros="0" workbookViewId="0">
      <pane xSplit="7" ySplit="7" topLeftCell="W8" activePane="bottomRight" state="frozen"/>
      <selection activeCell="Z18" sqref="Z18"/>
      <selection pane="topRight" activeCell="Z18" sqref="Z18"/>
      <selection pane="bottomLeft" activeCell="Z18" sqref="Z18"/>
      <selection pane="bottomRight" activeCell="AG7" sqref="AG7"/>
    </sheetView>
  </sheetViews>
  <sheetFormatPr defaultColWidth="9.19140625" defaultRowHeight="13.95" x14ac:dyDescent="0.7"/>
  <cols>
    <col min="1" max="1" width="4.53515625" style="25" customWidth="1"/>
    <col min="2" max="2" width="4.8046875" style="25" customWidth="1"/>
    <col min="3" max="3" width="1.4609375" style="25" customWidth="1"/>
    <col min="4" max="4" width="49.19140625" style="25" customWidth="1"/>
    <col min="5" max="5" width="12.265625" style="42" customWidth="1"/>
    <col min="6" max="6" width="8.4609375" style="25" hidden="1" customWidth="1"/>
    <col min="7" max="33" width="8.4609375" style="25" customWidth="1"/>
    <col min="34" max="34" width="9.19140625" style="25"/>
    <col min="35" max="35" width="8.4609375" style="25" customWidth="1"/>
    <col min="36" max="16384" width="9.19140625" style="25"/>
  </cols>
  <sheetData>
    <row r="1" spans="1:36" s="5" customFormat="1" ht="15" customHeight="1" x14ac:dyDescent="0.85">
      <c r="A1" s="2"/>
      <c r="B1" s="3"/>
      <c r="C1" s="3"/>
      <c r="D1" s="4" t="s">
        <v>70</v>
      </c>
      <c r="E1" s="2"/>
    </row>
    <row r="2" spans="1:36" s="9" customFormat="1" ht="15" customHeight="1" thickBot="1" x14ac:dyDescent="1">
      <c r="A2" s="6"/>
      <c r="B2" s="7"/>
      <c r="C2" s="6"/>
      <c r="D2" s="6" t="s">
        <v>71</v>
      </c>
      <c r="E2" s="8"/>
      <c r="H2" s="10"/>
    </row>
    <row r="3" spans="1:36" s="13" customFormat="1" ht="15" customHeight="1" thickTop="1" thickBot="1" x14ac:dyDescent="1.1499999999999999">
      <c r="A3" s="3"/>
      <c r="B3" s="11"/>
      <c r="C3" s="3"/>
      <c r="D3" s="4" t="s">
        <v>72</v>
      </c>
      <c r="E3" s="18" t="s">
        <v>102</v>
      </c>
      <c r="F3" s="18"/>
      <c r="G3" s="18">
        <v>2021</v>
      </c>
      <c r="AC3" s="95" t="e">
        <f>+#REF!</f>
        <v>#REF!</v>
      </c>
      <c r="AD3" s="95" t="e">
        <f>+#REF!</f>
        <v>#REF!</v>
      </c>
    </row>
    <row r="4" spans="1:36" s="13" customFormat="1" ht="15" customHeight="1" thickTop="1" thickBot="1" x14ac:dyDescent="1.1499999999999999">
      <c r="A4" s="3"/>
      <c r="B4" s="11"/>
      <c r="C4" s="3"/>
      <c r="D4" s="14" t="s">
        <v>97</v>
      </c>
      <c r="E4" s="18" t="s">
        <v>101</v>
      </c>
      <c r="F4" s="18" t="e">
        <f>#REF!</f>
        <v>#REF!</v>
      </c>
      <c r="G4" s="18" t="e">
        <f>#REF!</f>
        <v>#REF!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184</v>
      </c>
      <c r="AD4" s="15"/>
      <c r="AE4" s="15"/>
      <c r="AF4" s="15"/>
      <c r="AG4" s="15"/>
    </row>
    <row r="5" spans="1:36" s="19" customFormat="1" ht="17.25" customHeight="1" thickTop="1" thickBot="1" x14ac:dyDescent="1">
      <c r="A5" s="6"/>
      <c r="B5" s="7"/>
      <c r="C5" s="6"/>
      <c r="D5" s="16" t="s">
        <v>0</v>
      </c>
      <c r="E5" s="17" t="s">
        <v>41</v>
      </c>
      <c r="F5" s="18"/>
      <c r="G5" s="18"/>
      <c r="H5" s="18">
        <v>2006</v>
      </c>
      <c r="I5" s="18">
        <f>H5+1</f>
        <v>2007</v>
      </c>
      <c r="J5" s="18">
        <f t="shared" ref="J5:AA5" si="0">I5+1</f>
        <v>2008</v>
      </c>
      <c r="K5" s="18">
        <f t="shared" si="0"/>
        <v>2009</v>
      </c>
      <c r="L5" s="18">
        <f t="shared" si="0"/>
        <v>2010</v>
      </c>
      <c r="M5" s="18">
        <f t="shared" si="0"/>
        <v>2011</v>
      </c>
      <c r="N5" s="18">
        <f t="shared" si="0"/>
        <v>2012</v>
      </c>
      <c r="O5" s="18">
        <f t="shared" si="0"/>
        <v>2013</v>
      </c>
      <c r="P5" s="18">
        <f t="shared" si="0"/>
        <v>2014</v>
      </c>
      <c r="Q5" s="18">
        <f t="shared" si="0"/>
        <v>2015</v>
      </c>
      <c r="R5" s="18">
        <f t="shared" si="0"/>
        <v>2016</v>
      </c>
      <c r="S5" s="18">
        <f t="shared" si="0"/>
        <v>2017</v>
      </c>
      <c r="T5" s="18">
        <f t="shared" si="0"/>
        <v>2018</v>
      </c>
      <c r="U5" s="18">
        <f t="shared" si="0"/>
        <v>2019</v>
      </c>
      <c r="V5" s="18">
        <f t="shared" si="0"/>
        <v>2020</v>
      </c>
      <c r="W5" s="18">
        <f t="shared" si="0"/>
        <v>2021</v>
      </c>
      <c r="X5" s="18">
        <f t="shared" si="0"/>
        <v>2022</v>
      </c>
      <c r="Y5" s="18">
        <f t="shared" si="0"/>
        <v>2023</v>
      </c>
      <c r="Z5" s="18">
        <f t="shared" si="0"/>
        <v>2024</v>
      </c>
      <c r="AA5" s="18">
        <f t="shared" si="0"/>
        <v>2025</v>
      </c>
      <c r="AB5" s="78"/>
      <c r="AC5" s="18">
        <f>+Y5</f>
        <v>2023</v>
      </c>
      <c r="AD5" s="18">
        <f>+Z5</f>
        <v>2024</v>
      </c>
      <c r="AE5" s="78"/>
      <c r="AF5" s="78">
        <f>+AC5</f>
        <v>2023</v>
      </c>
      <c r="AG5" s="78">
        <f>+AD5</f>
        <v>2024</v>
      </c>
      <c r="AI5" s="13"/>
      <c r="AJ5" s="13"/>
    </row>
    <row r="6" spans="1:36" s="19" customFormat="1" ht="7.5" customHeight="1" thickTop="1" x14ac:dyDescent="1">
      <c r="A6" s="3"/>
      <c r="B6" s="11"/>
      <c r="C6" s="3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I6" s="13"/>
      <c r="AJ6" s="13"/>
    </row>
    <row r="7" spans="1:36" ht="14.25" customHeight="1" x14ac:dyDescent="0.85">
      <c r="A7" s="22"/>
      <c r="B7" s="22"/>
      <c r="C7" s="3"/>
      <c r="D7" s="22" t="s">
        <v>46</v>
      </c>
      <c r="E7" s="23"/>
      <c r="F7" s="87" t="e">
        <f>INDEX(#REF!,MATCH(AGDP_CP_Contrib_X!$F$4,#REF!,0))</f>
        <v>#REF!</v>
      </c>
      <c r="G7" s="24" t="e">
        <f>SUMIF($5:$5,$G$3,7:7)</f>
        <v>#REF!</v>
      </c>
      <c r="H7" s="24"/>
      <c r="I7" s="96">
        <f>+SUM(I9:I46)</f>
        <v>0</v>
      </c>
      <c r="J7" s="96">
        <f t="shared" ref="J7:Z7" si="1">+SUM(J9:J46)</f>
        <v>0</v>
      </c>
      <c r="K7" s="96">
        <f t="shared" si="1"/>
        <v>0</v>
      </c>
      <c r="L7" s="96">
        <f t="shared" si="1"/>
        <v>0</v>
      </c>
      <c r="M7" s="96">
        <f t="shared" si="1"/>
        <v>0</v>
      </c>
      <c r="N7" s="96">
        <f t="shared" si="1"/>
        <v>0</v>
      </c>
      <c r="O7" s="96">
        <f t="shared" si="1"/>
        <v>0</v>
      </c>
      <c r="P7" s="96">
        <f t="shared" si="1"/>
        <v>0</v>
      </c>
      <c r="Q7" s="96" t="e">
        <f t="shared" si="1"/>
        <v>#REF!</v>
      </c>
      <c r="R7" s="96" t="e">
        <f t="shared" si="1"/>
        <v>#REF!</v>
      </c>
      <c r="S7" s="96" t="e">
        <f t="shared" si="1"/>
        <v>#REF!</v>
      </c>
      <c r="T7" s="96" t="e">
        <f t="shared" si="1"/>
        <v>#REF!</v>
      </c>
      <c r="U7" s="96" t="e">
        <f t="shared" si="1"/>
        <v>#REF!</v>
      </c>
      <c r="V7" s="96" t="e">
        <f t="shared" si="1"/>
        <v>#REF!</v>
      </c>
      <c r="W7" s="96" t="e">
        <f t="shared" si="1"/>
        <v>#REF!</v>
      </c>
      <c r="X7" s="96" t="e">
        <f t="shared" si="1"/>
        <v>#REF!</v>
      </c>
      <c r="Y7" s="96" t="e">
        <f t="shared" si="1"/>
        <v>#REF!</v>
      </c>
      <c r="Z7" s="96" t="e">
        <f t="shared" si="1"/>
        <v>#REF!</v>
      </c>
      <c r="AA7" s="96"/>
      <c r="AB7" s="24"/>
      <c r="AC7" s="96" t="e">
        <f>+#REF!</f>
        <v>#REF!</v>
      </c>
      <c r="AD7" s="96" t="e">
        <f>+#REF!</f>
        <v>#REF!</v>
      </c>
      <c r="AE7" s="69"/>
      <c r="AF7" s="96" t="e">
        <f>SUM(AF10:AF48)</f>
        <v>#REF!</v>
      </c>
      <c r="AG7" s="96" t="e">
        <f>SUM(AG10:AG48)</f>
        <v>#REF!</v>
      </c>
      <c r="AI7" s="13"/>
      <c r="AJ7" s="13"/>
    </row>
    <row r="8" spans="1:36" s="19" customFormat="1" ht="7.5" customHeight="1" x14ac:dyDescent="1">
      <c r="A8" s="3"/>
      <c r="B8" s="11"/>
      <c r="C8" s="3"/>
      <c r="D8" s="20"/>
      <c r="E8" s="21"/>
      <c r="F8" s="88" t="e">
        <f>#REF!</f>
        <v>#REF!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I8" s="13"/>
      <c r="AJ8" s="13"/>
    </row>
    <row r="9" spans="1:36" ht="14.25" customHeight="1" x14ac:dyDescent="0.85">
      <c r="A9" s="22" t="s">
        <v>1</v>
      </c>
      <c r="B9" s="22" t="s">
        <v>2</v>
      </c>
      <c r="C9" s="3"/>
      <c r="D9" s="22" t="s">
        <v>49</v>
      </c>
      <c r="E9" s="23" t="s">
        <v>1</v>
      </c>
      <c r="F9" s="87" t="e">
        <f>INDEX(#REF!,MATCH(AGDP_CP_Contrib_X!$F$4,#REF!,0))</f>
        <v>#REF!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I9" s="13"/>
      <c r="AJ9" s="13"/>
    </row>
    <row r="10" spans="1:36" ht="13.5" customHeight="1" x14ac:dyDescent="0.85">
      <c r="A10" s="2">
        <f>LEN(E10)</f>
        <v>2</v>
      </c>
      <c r="B10" s="5" t="s">
        <v>1</v>
      </c>
      <c r="C10" s="13"/>
      <c r="D10" s="5" t="s">
        <v>50</v>
      </c>
      <c r="E10" s="2" t="s">
        <v>3</v>
      </c>
      <c r="F10" s="89" t="e">
        <f>INDEX(#REF!,MATCH(AGDP_CP_Contrib_X!$F$4,#REF!,0))</f>
        <v>#REF!</v>
      </c>
      <c r="G10" s="27" t="e">
        <f t="shared" ref="G10:G46" si="2">SUMIF($5:$5,$G$3,10:10)</f>
        <v>#REF!</v>
      </c>
      <c r="H10" s="27"/>
      <c r="I10" s="92"/>
      <c r="J10" s="92"/>
      <c r="K10" s="92"/>
      <c r="L10" s="92"/>
      <c r="M10" s="92"/>
      <c r="N10" s="92"/>
      <c r="O10" s="92"/>
      <c r="P10" s="92"/>
      <c r="Q10" s="92" t="e">
        <f>+(#REF!-#REF!)/#REF!*100</f>
        <v>#REF!</v>
      </c>
      <c r="R10" s="92" t="e">
        <f>+(#REF!-#REF!)/#REF!*100</f>
        <v>#REF!</v>
      </c>
      <c r="S10" s="92" t="e">
        <f>+(#REF!-#REF!)/#REF!*100</f>
        <v>#REF!</v>
      </c>
      <c r="T10" s="92" t="e">
        <f>+(#REF!-#REF!)/#REF!*100</f>
        <v>#REF!</v>
      </c>
      <c r="U10" s="92" t="e">
        <f>+(#REF!-#REF!)/#REF!*100</f>
        <v>#REF!</v>
      </c>
      <c r="V10" s="92" t="e">
        <f>+(#REF!-#REF!)/#REF!*100</f>
        <v>#REF!</v>
      </c>
      <c r="W10" s="92" t="e">
        <f>+(#REF!-#REF!)/#REF!*100</f>
        <v>#REF!</v>
      </c>
      <c r="X10" s="92" t="e">
        <f>+(#REF!-#REF!)/#REF!*100</f>
        <v>#REF!</v>
      </c>
      <c r="Y10" s="92" t="e">
        <f>+(#REF!-#REF!)/#REF!*100</f>
        <v>#REF!</v>
      </c>
      <c r="Z10" s="92" t="e">
        <f>+(#REF!-#REF!)/#REF!*100</f>
        <v>#REF!</v>
      </c>
      <c r="AA10" s="92"/>
      <c r="AB10" s="27"/>
      <c r="AC10" s="92" t="e">
        <f>+#REF!</f>
        <v>#REF!</v>
      </c>
      <c r="AD10" s="92" t="e">
        <f>+#REF!</f>
        <v>#REF!</v>
      </c>
      <c r="AE10" s="27"/>
      <c r="AF10" s="92" t="e">
        <f>+Y10-AC10</f>
        <v>#REF!</v>
      </c>
      <c r="AG10" s="92" t="e">
        <f>+Z10-AD10</f>
        <v>#REF!</v>
      </c>
      <c r="AI10" s="13"/>
      <c r="AJ10" s="13"/>
    </row>
    <row r="11" spans="1:36" ht="13.5" customHeight="1" x14ac:dyDescent="0.85">
      <c r="A11" s="2">
        <f>LEN(E11)</f>
        <v>2</v>
      </c>
      <c r="B11" s="5" t="s">
        <v>1</v>
      </c>
      <c r="C11" s="13"/>
      <c r="D11" s="5" t="s">
        <v>51</v>
      </c>
      <c r="E11" s="2" t="s">
        <v>4</v>
      </c>
      <c r="F11" s="89" t="e">
        <f>INDEX(#REF!,MATCH(AGDP_CP_Contrib_X!$F$4,#REF!,0))</f>
        <v>#REF!</v>
      </c>
      <c r="G11" s="27" t="e">
        <f t="shared" si="2"/>
        <v>#REF!</v>
      </c>
      <c r="H11" s="27"/>
      <c r="I11" s="92"/>
      <c r="J11" s="92"/>
      <c r="K11" s="92"/>
      <c r="L11" s="92"/>
      <c r="M11" s="92"/>
      <c r="N11" s="92"/>
      <c r="O11" s="92"/>
      <c r="P11" s="92"/>
      <c r="Q11" s="92" t="e">
        <f>+(#REF!-#REF!)/#REF!*100</f>
        <v>#REF!</v>
      </c>
      <c r="R11" s="92" t="e">
        <f>+(#REF!-#REF!)/#REF!*100</f>
        <v>#REF!</v>
      </c>
      <c r="S11" s="92" t="e">
        <f>+(#REF!-#REF!)/#REF!*100</f>
        <v>#REF!</v>
      </c>
      <c r="T11" s="92" t="e">
        <f>+(#REF!-#REF!)/#REF!*100</f>
        <v>#REF!</v>
      </c>
      <c r="U11" s="92" t="e">
        <f>+(#REF!-#REF!)/#REF!*100</f>
        <v>#REF!</v>
      </c>
      <c r="V11" s="92" t="e">
        <f>+(#REF!-#REF!)/#REF!*100</f>
        <v>#REF!</v>
      </c>
      <c r="W11" s="92" t="e">
        <f>+(#REF!-#REF!)/#REF!*100</f>
        <v>#REF!</v>
      </c>
      <c r="X11" s="92" t="e">
        <f>+(#REF!-#REF!)/#REF!*100</f>
        <v>#REF!</v>
      </c>
      <c r="Y11" s="92" t="e">
        <f>+(#REF!-#REF!)/#REF!*100</f>
        <v>#REF!</v>
      </c>
      <c r="Z11" s="92" t="e">
        <f>+(#REF!-#REF!)/#REF!*100</f>
        <v>#REF!</v>
      </c>
      <c r="AA11" s="92"/>
      <c r="AB11" s="27"/>
      <c r="AC11" s="92" t="e">
        <f>+#REF!</f>
        <v>#REF!</v>
      </c>
      <c r="AD11" s="92" t="e">
        <f>+#REF!</f>
        <v>#REF!</v>
      </c>
      <c r="AE11" s="27"/>
      <c r="AF11" s="92" t="e">
        <f t="shared" ref="AF11:AG28" si="3">+Y11-AC11</f>
        <v>#REF!</v>
      </c>
      <c r="AG11" s="92" t="e">
        <f t="shared" si="3"/>
        <v>#REF!</v>
      </c>
      <c r="AI11" s="13"/>
      <c r="AJ11" s="13"/>
    </row>
    <row r="12" spans="1:36" ht="13.5" customHeight="1" x14ac:dyDescent="0.85">
      <c r="A12" s="2">
        <f>LEN(E12)</f>
        <v>2</v>
      </c>
      <c r="B12" s="5" t="s">
        <v>1</v>
      </c>
      <c r="C12" s="13"/>
      <c r="D12" s="5" t="s">
        <v>75</v>
      </c>
      <c r="E12" s="2" t="s">
        <v>5</v>
      </c>
      <c r="F12" s="89" t="e">
        <f>INDEX(#REF!,MATCH(AGDP_CP_Contrib_X!$F$4,#REF!,0))</f>
        <v>#REF!</v>
      </c>
      <c r="G12" s="27" t="e">
        <f t="shared" si="2"/>
        <v>#REF!</v>
      </c>
      <c r="H12" s="27"/>
      <c r="I12" s="92"/>
      <c r="J12" s="92"/>
      <c r="K12" s="92"/>
      <c r="L12" s="92"/>
      <c r="M12" s="92"/>
      <c r="N12" s="92"/>
      <c r="O12" s="92"/>
      <c r="P12" s="92"/>
      <c r="Q12" s="92" t="e">
        <f>+(#REF!-#REF!)/#REF!*100</f>
        <v>#REF!</v>
      </c>
      <c r="R12" s="92" t="e">
        <f>+(#REF!-#REF!)/#REF!*100</f>
        <v>#REF!</v>
      </c>
      <c r="S12" s="92" t="e">
        <f>+(#REF!-#REF!)/#REF!*100</f>
        <v>#REF!</v>
      </c>
      <c r="T12" s="92" t="e">
        <f>+(#REF!-#REF!)/#REF!*100</f>
        <v>#REF!</v>
      </c>
      <c r="U12" s="92" t="e">
        <f>+(#REF!-#REF!)/#REF!*100</f>
        <v>#REF!</v>
      </c>
      <c r="V12" s="92" t="e">
        <f>+(#REF!-#REF!)/#REF!*100</f>
        <v>#REF!</v>
      </c>
      <c r="W12" s="92" t="e">
        <f>+(#REF!-#REF!)/#REF!*100</f>
        <v>#REF!</v>
      </c>
      <c r="X12" s="92" t="e">
        <f>+(#REF!-#REF!)/#REF!*100</f>
        <v>#REF!</v>
      </c>
      <c r="Y12" s="92" t="e">
        <f>+(#REF!-#REF!)/#REF!*100</f>
        <v>#REF!</v>
      </c>
      <c r="Z12" s="92" t="e">
        <f>+(#REF!-#REF!)/#REF!*100</f>
        <v>#REF!</v>
      </c>
      <c r="AA12" s="92"/>
      <c r="AB12" s="27"/>
      <c r="AC12" s="92" t="e">
        <f>+#REF!</f>
        <v>#REF!</v>
      </c>
      <c r="AD12" s="92" t="e">
        <f>+#REF!</f>
        <v>#REF!</v>
      </c>
      <c r="AE12" s="27"/>
      <c r="AF12" s="92" t="e">
        <f t="shared" si="3"/>
        <v>#REF!</v>
      </c>
      <c r="AG12" s="92" t="e">
        <f t="shared" si="3"/>
        <v>#REF!</v>
      </c>
      <c r="AI12" s="13"/>
      <c r="AJ12" s="13"/>
    </row>
    <row r="13" spans="1:36" ht="13.5" customHeight="1" x14ac:dyDescent="0.85">
      <c r="A13" s="2">
        <f>LEN(E13)</f>
        <v>2</v>
      </c>
      <c r="B13" s="5" t="s">
        <v>1</v>
      </c>
      <c r="C13" s="13"/>
      <c r="D13" s="5" t="s">
        <v>52</v>
      </c>
      <c r="E13" s="2" t="s">
        <v>6</v>
      </c>
      <c r="F13" s="89" t="e">
        <f>INDEX(#REF!,MATCH(AGDP_CP_Contrib_X!$F$4,#REF!,0))</f>
        <v>#REF!</v>
      </c>
      <c r="G13" s="27" t="e">
        <f t="shared" si="2"/>
        <v>#REF!</v>
      </c>
      <c r="H13" s="27"/>
      <c r="I13" s="92"/>
      <c r="J13" s="92"/>
      <c r="K13" s="92"/>
      <c r="L13" s="92"/>
      <c r="M13" s="92"/>
      <c r="N13" s="92"/>
      <c r="O13" s="92"/>
      <c r="P13" s="92"/>
      <c r="Q13" s="92" t="e">
        <f>+(#REF!-#REF!)/#REF!*100</f>
        <v>#REF!</v>
      </c>
      <c r="R13" s="92" t="e">
        <f>+(#REF!-#REF!)/#REF!*100</f>
        <v>#REF!</v>
      </c>
      <c r="S13" s="92" t="e">
        <f>+(#REF!-#REF!)/#REF!*100</f>
        <v>#REF!</v>
      </c>
      <c r="T13" s="92" t="e">
        <f>+(#REF!-#REF!)/#REF!*100</f>
        <v>#REF!</v>
      </c>
      <c r="U13" s="92" t="e">
        <f>+(#REF!-#REF!)/#REF!*100</f>
        <v>#REF!</v>
      </c>
      <c r="V13" s="92" t="e">
        <f>+(#REF!-#REF!)/#REF!*100</f>
        <v>#REF!</v>
      </c>
      <c r="W13" s="92" t="e">
        <f>+(#REF!-#REF!)/#REF!*100</f>
        <v>#REF!</v>
      </c>
      <c r="X13" s="92" t="e">
        <f>+(#REF!-#REF!)/#REF!*100</f>
        <v>#REF!</v>
      </c>
      <c r="Y13" s="92" t="e">
        <f>+(#REF!-#REF!)/#REF!*100</f>
        <v>#REF!</v>
      </c>
      <c r="Z13" s="92" t="e">
        <f>+(#REF!-#REF!)/#REF!*100</f>
        <v>#REF!</v>
      </c>
      <c r="AA13" s="92"/>
      <c r="AB13" s="27"/>
      <c r="AC13" s="92" t="e">
        <f>+#REF!</f>
        <v>#REF!</v>
      </c>
      <c r="AD13" s="92" t="e">
        <f>+#REF!</f>
        <v>#REF!</v>
      </c>
      <c r="AE13" s="27"/>
      <c r="AF13" s="92" t="e">
        <f t="shared" si="3"/>
        <v>#REF!</v>
      </c>
      <c r="AG13" s="92" t="e">
        <f t="shared" si="3"/>
        <v>#REF!</v>
      </c>
      <c r="AI13" s="13"/>
      <c r="AJ13" s="13"/>
    </row>
    <row r="14" spans="1:36" ht="13.5" customHeight="1" x14ac:dyDescent="0.85">
      <c r="A14" s="2">
        <f>LEN(E14)</f>
        <v>2</v>
      </c>
      <c r="B14" s="5" t="s">
        <v>1</v>
      </c>
      <c r="C14" s="13"/>
      <c r="D14" s="5" t="s">
        <v>53</v>
      </c>
      <c r="E14" s="2" t="s">
        <v>7</v>
      </c>
      <c r="F14" s="89" t="e">
        <f>INDEX(#REF!,MATCH(AGDP_CP_Contrib_X!$F$4,#REF!,0))</f>
        <v>#REF!</v>
      </c>
      <c r="G14" s="27" t="e">
        <f t="shared" si="2"/>
        <v>#REF!</v>
      </c>
      <c r="H14" s="27"/>
      <c r="I14" s="92"/>
      <c r="J14" s="92"/>
      <c r="K14" s="92"/>
      <c r="L14" s="92"/>
      <c r="M14" s="92"/>
      <c r="N14" s="92"/>
      <c r="O14" s="92"/>
      <c r="P14" s="92"/>
      <c r="Q14" s="92" t="e">
        <f>+(#REF!-#REF!)/#REF!*100</f>
        <v>#REF!</v>
      </c>
      <c r="R14" s="92" t="e">
        <f>+(#REF!-#REF!)/#REF!*100</f>
        <v>#REF!</v>
      </c>
      <c r="S14" s="92" t="e">
        <f>+(#REF!-#REF!)/#REF!*100</f>
        <v>#REF!</v>
      </c>
      <c r="T14" s="92" t="e">
        <f>+(#REF!-#REF!)/#REF!*100</f>
        <v>#REF!</v>
      </c>
      <c r="U14" s="92" t="e">
        <f>+(#REF!-#REF!)/#REF!*100</f>
        <v>#REF!</v>
      </c>
      <c r="V14" s="92" t="e">
        <f>+(#REF!-#REF!)/#REF!*100</f>
        <v>#REF!</v>
      </c>
      <c r="W14" s="92" t="e">
        <f>+(#REF!-#REF!)/#REF!*100</f>
        <v>#REF!</v>
      </c>
      <c r="X14" s="92" t="e">
        <f>+(#REF!-#REF!)/#REF!*100</f>
        <v>#REF!</v>
      </c>
      <c r="Y14" s="92" t="e">
        <f>+(#REF!-#REF!)/#REF!*100</f>
        <v>#REF!</v>
      </c>
      <c r="Z14" s="92" t="e">
        <f>+(#REF!-#REF!)/#REF!*100</f>
        <v>#REF!</v>
      </c>
      <c r="AA14" s="92"/>
      <c r="AB14" s="27"/>
      <c r="AC14" s="92" t="e">
        <f>+#REF!</f>
        <v>#REF!</v>
      </c>
      <c r="AD14" s="92" t="e">
        <f>+#REF!</f>
        <v>#REF!</v>
      </c>
      <c r="AE14" s="27"/>
      <c r="AF14" s="92" t="e">
        <f t="shared" si="3"/>
        <v>#REF!</v>
      </c>
      <c r="AG14" s="92" t="e">
        <f t="shared" si="3"/>
        <v>#REF!</v>
      </c>
      <c r="AI14" s="13"/>
      <c r="AJ14" s="13"/>
    </row>
    <row r="15" spans="1:36" ht="14.25" customHeight="1" x14ac:dyDescent="0.85">
      <c r="A15" s="22" t="s">
        <v>8</v>
      </c>
      <c r="B15" s="22" t="s">
        <v>2</v>
      </c>
      <c r="C15" s="3"/>
      <c r="D15" s="22" t="s">
        <v>54</v>
      </c>
      <c r="E15" s="23" t="s">
        <v>9</v>
      </c>
      <c r="F15" s="87" t="e">
        <f>INDEX(#REF!,MATCH(AGDP_CP_Contrib_X!$F$4,#REF!,0))</f>
        <v>#REF!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I15" s="13"/>
      <c r="AJ15" s="13"/>
    </row>
    <row r="16" spans="1:36" ht="13.5" customHeight="1" x14ac:dyDescent="0.85">
      <c r="A16" s="2">
        <f t="shared" ref="A16:A29" si="4">LEN(E16)</f>
        <v>1</v>
      </c>
      <c r="B16" s="5" t="s">
        <v>8</v>
      </c>
      <c r="C16" s="13"/>
      <c r="D16" s="5" t="s">
        <v>55</v>
      </c>
      <c r="E16" s="2" t="s">
        <v>10</v>
      </c>
      <c r="F16" s="89" t="e">
        <f>INDEX(#REF!,MATCH(AGDP_CP_Contrib_X!$F$4,#REF!,0))</f>
        <v>#REF!</v>
      </c>
      <c r="G16" s="27" t="e">
        <f t="shared" si="2"/>
        <v>#REF!</v>
      </c>
      <c r="H16" s="27"/>
      <c r="I16" s="92"/>
      <c r="J16" s="92"/>
      <c r="K16" s="92"/>
      <c r="L16" s="92"/>
      <c r="M16" s="92"/>
      <c r="N16" s="92"/>
      <c r="O16" s="92"/>
      <c r="P16" s="92"/>
      <c r="Q16" s="92" t="e">
        <f>+(#REF!-#REF!)/#REF!*100</f>
        <v>#REF!</v>
      </c>
      <c r="R16" s="92" t="e">
        <f>+(#REF!-#REF!)/#REF!*100</f>
        <v>#REF!</v>
      </c>
      <c r="S16" s="92" t="e">
        <f>+(#REF!-#REF!)/#REF!*100</f>
        <v>#REF!</v>
      </c>
      <c r="T16" s="92" t="e">
        <f>+(#REF!-#REF!)/#REF!*100</f>
        <v>#REF!</v>
      </c>
      <c r="U16" s="92" t="e">
        <f>+(#REF!-#REF!)/#REF!*100</f>
        <v>#REF!</v>
      </c>
      <c r="V16" s="92" t="e">
        <f>+(#REF!-#REF!)/#REF!*100</f>
        <v>#REF!</v>
      </c>
      <c r="W16" s="92" t="e">
        <f>+(#REF!-#REF!)/#REF!*100</f>
        <v>#REF!</v>
      </c>
      <c r="X16" s="92" t="e">
        <f>+(#REF!-#REF!)/#REF!*100</f>
        <v>#REF!</v>
      </c>
      <c r="Y16" s="92" t="e">
        <f>+(#REF!-#REF!)/#REF!*100</f>
        <v>#REF!</v>
      </c>
      <c r="Z16" s="92" t="e">
        <f>+(#REF!-#REF!)/#REF!*100</f>
        <v>#REF!</v>
      </c>
      <c r="AA16" s="92"/>
      <c r="AB16" s="27"/>
      <c r="AC16" s="92" t="e">
        <f>+#REF!</f>
        <v>#REF!</v>
      </c>
      <c r="AD16" s="92" t="e">
        <f>+#REF!</f>
        <v>#REF!</v>
      </c>
      <c r="AE16" s="27"/>
      <c r="AF16" s="92" t="e">
        <f t="shared" si="3"/>
        <v>#REF!</v>
      </c>
      <c r="AG16" s="92" t="e">
        <f t="shared" si="3"/>
        <v>#REF!</v>
      </c>
      <c r="AI16" s="13"/>
      <c r="AJ16" s="13"/>
    </row>
    <row r="17" spans="1:36" ht="14.25" customHeight="1" x14ac:dyDescent="0.85">
      <c r="A17" s="30">
        <f t="shared" si="4"/>
        <v>1</v>
      </c>
      <c r="B17" s="30" t="s">
        <v>8</v>
      </c>
      <c r="C17" s="3"/>
      <c r="D17" s="30" t="s">
        <v>99</v>
      </c>
      <c r="E17" s="29" t="s">
        <v>11</v>
      </c>
      <c r="F17" s="87" t="e">
        <f>INDEX(#REF!,MATCH(AGDP_CP_Contrib_X!$F$4,#REF!,0))</f>
        <v>#REF!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I17" s="13"/>
      <c r="AJ17" s="13"/>
    </row>
    <row r="18" spans="1:36" s="36" customFormat="1" ht="13.5" customHeight="1" x14ac:dyDescent="0.85">
      <c r="A18" s="32">
        <f t="shared" si="4"/>
        <v>2</v>
      </c>
      <c r="B18" s="33"/>
      <c r="C18" s="33"/>
      <c r="D18" s="34" t="s">
        <v>84</v>
      </c>
      <c r="E18" s="32" t="s">
        <v>12</v>
      </c>
      <c r="F18" s="90" t="e">
        <f>INDEX(#REF!,MATCH(AGDP_CP_Contrib_X!$F$4,#REF!,0))</f>
        <v>#REF!</v>
      </c>
      <c r="G18" s="35" t="e">
        <f t="shared" si="2"/>
        <v>#REF!</v>
      </c>
      <c r="H18" s="35"/>
      <c r="I18" s="92"/>
      <c r="J18" s="92"/>
      <c r="K18" s="92"/>
      <c r="L18" s="92"/>
      <c r="M18" s="92"/>
      <c r="N18" s="92"/>
      <c r="O18" s="92"/>
      <c r="P18" s="92"/>
      <c r="Q18" s="92" t="e">
        <f>+(#REF!-#REF!)/#REF!*100</f>
        <v>#REF!</v>
      </c>
      <c r="R18" s="92" t="e">
        <f>+(#REF!-#REF!)/#REF!*100</f>
        <v>#REF!</v>
      </c>
      <c r="S18" s="92" t="e">
        <f>+(#REF!-#REF!)/#REF!*100</f>
        <v>#REF!</v>
      </c>
      <c r="T18" s="92" t="e">
        <f>+(#REF!-#REF!)/#REF!*100</f>
        <v>#REF!</v>
      </c>
      <c r="U18" s="92" t="e">
        <f>+(#REF!-#REF!)/#REF!*100</f>
        <v>#REF!</v>
      </c>
      <c r="V18" s="92" t="e">
        <f>+(#REF!-#REF!)/#REF!*100</f>
        <v>#REF!</v>
      </c>
      <c r="W18" s="92" t="e">
        <f>+(#REF!-#REF!)/#REF!*100</f>
        <v>#REF!</v>
      </c>
      <c r="X18" s="92" t="e">
        <f>+(#REF!-#REF!)/#REF!*100</f>
        <v>#REF!</v>
      </c>
      <c r="Y18" s="92" t="e">
        <f>+(#REF!-#REF!)/#REF!*100</f>
        <v>#REF!</v>
      </c>
      <c r="Z18" s="92" t="e">
        <f>+(#REF!-#REF!)/#REF!*100</f>
        <v>#REF!</v>
      </c>
      <c r="AA18" s="92"/>
      <c r="AB18" s="35"/>
      <c r="AC18" s="92" t="e">
        <f>+#REF!</f>
        <v>#REF!</v>
      </c>
      <c r="AD18" s="92" t="e">
        <f>+#REF!</f>
        <v>#REF!</v>
      </c>
      <c r="AE18" s="35"/>
      <c r="AF18" s="92" t="e">
        <f t="shared" si="3"/>
        <v>#REF!</v>
      </c>
      <c r="AG18" s="92" t="e">
        <f t="shared" si="3"/>
        <v>#REF!</v>
      </c>
      <c r="AI18" s="13"/>
      <c r="AJ18" s="13"/>
    </row>
    <row r="19" spans="1:36" s="36" customFormat="1" ht="13.5" customHeight="1" x14ac:dyDescent="0.85">
      <c r="A19" s="32">
        <f t="shared" si="4"/>
        <v>2</v>
      </c>
      <c r="B19" s="33"/>
      <c r="C19" s="33"/>
      <c r="D19" s="34" t="s">
        <v>85</v>
      </c>
      <c r="E19" s="32" t="s">
        <v>13</v>
      </c>
      <c r="F19" s="90" t="e">
        <f>INDEX(#REF!,MATCH(AGDP_CP_Contrib_X!$F$4,#REF!,0))</f>
        <v>#REF!</v>
      </c>
      <c r="G19" s="35" t="e">
        <f t="shared" si="2"/>
        <v>#REF!</v>
      </c>
      <c r="H19" s="35"/>
      <c r="I19" s="92"/>
      <c r="J19" s="92"/>
      <c r="K19" s="92"/>
      <c r="L19" s="92"/>
      <c r="M19" s="92"/>
      <c r="N19" s="92"/>
      <c r="O19" s="92"/>
      <c r="P19" s="92"/>
      <c r="Q19" s="92" t="e">
        <f>+(#REF!-#REF!)/#REF!*100</f>
        <v>#REF!</v>
      </c>
      <c r="R19" s="92" t="e">
        <f>+(#REF!-#REF!)/#REF!*100</f>
        <v>#REF!</v>
      </c>
      <c r="S19" s="92" t="e">
        <f>+(#REF!-#REF!)/#REF!*100</f>
        <v>#REF!</v>
      </c>
      <c r="T19" s="92" t="e">
        <f>+(#REF!-#REF!)/#REF!*100</f>
        <v>#REF!</v>
      </c>
      <c r="U19" s="92" t="e">
        <f>+(#REF!-#REF!)/#REF!*100</f>
        <v>#REF!</v>
      </c>
      <c r="V19" s="92" t="e">
        <f>+(#REF!-#REF!)/#REF!*100</f>
        <v>#REF!</v>
      </c>
      <c r="W19" s="92" t="e">
        <f>+(#REF!-#REF!)/#REF!*100</f>
        <v>#REF!</v>
      </c>
      <c r="X19" s="92" t="e">
        <f>+(#REF!-#REF!)/#REF!*100</f>
        <v>#REF!</v>
      </c>
      <c r="Y19" s="92" t="e">
        <f>+(#REF!-#REF!)/#REF!*100</f>
        <v>#REF!</v>
      </c>
      <c r="Z19" s="92" t="e">
        <f>+(#REF!-#REF!)/#REF!*100</f>
        <v>#REF!</v>
      </c>
      <c r="AA19" s="92"/>
      <c r="AB19" s="35"/>
      <c r="AC19" s="92" t="e">
        <f>+#REF!</f>
        <v>#REF!</v>
      </c>
      <c r="AD19" s="92" t="e">
        <f>+#REF!</f>
        <v>#REF!</v>
      </c>
      <c r="AE19" s="35"/>
      <c r="AF19" s="92" t="e">
        <f t="shared" si="3"/>
        <v>#REF!</v>
      </c>
      <c r="AG19" s="92" t="e">
        <f t="shared" si="3"/>
        <v>#REF!</v>
      </c>
      <c r="AI19" s="13"/>
      <c r="AJ19" s="13"/>
    </row>
    <row r="20" spans="1:36" s="36" customFormat="1" ht="13.5" customHeight="1" x14ac:dyDescent="0.85">
      <c r="A20" s="32">
        <f t="shared" si="4"/>
        <v>2</v>
      </c>
      <c r="B20" s="33"/>
      <c r="C20" s="33"/>
      <c r="D20" s="34" t="s">
        <v>78</v>
      </c>
      <c r="E20" s="32" t="s">
        <v>14</v>
      </c>
      <c r="F20" s="90" t="e">
        <f>INDEX(#REF!,MATCH(AGDP_CP_Contrib_X!$F$4,#REF!,0))</f>
        <v>#REF!</v>
      </c>
      <c r="G20" s="35" t="e">
        <f t="shared" si="2"/>
        <v>#REF!</v>
      </c>
      <c r="H20" s="35"/>
      <c r="I20" s="92"/>
      <c r="J20" s="92"/>
      <c r="K20" s="92"/>
      <c r="L20" s="92"/>
      <c r="M20" s="92"/>
      <c r="N20" s="92"/>
      <c r="O20" s="92"/>
      <c r="P20" s="92"/>
      <c r="Q20" s="92" t="e">
        <f>+(#REF!-#REF!)/#REF!*100</f>
        <v>#REF!</v>
      </c>
      <c r="R20" s="92" t="e">
        <f>+(#REF!-#REF!)/#REF!*100</f>
        <v>#REF!</v>
      </c>
      <c r="S20" s="92" t="e">
        <f>+(#REF!-#REF!)/#REF!*100</f>
        <v>#REF!</v>
      </c>
      <c r="T20" s="92" t="e">
        <f>+(#REF!-#REF!)/#REF!*100</f>
        <v>#REF!</v>
      </c>
      <c r="U20" s="92" t="e">
        <f>+(#REF!-#REF!)/#REF!*100</f>
        <v>#REF!</v>
      </c>
      <c r="V20" s="92" t="e">
        <f>+(#REF!-#REF!)/#REF!*100</f>
        <v>#REF!</v>
      </c>
      <c r="W20" s="92" t="e">
        <f>+(#REF!-#REF!)/#REF!*100</f>
        <v>#REF!</v>
      </c>
      <c r="X20" s="92" t="e">
        <f>+(#REF!-#REF!)/#REF!*100</f>
        <v>#REF!</v>
      </c>
      <c r="Y20" s="92" t="e">
        <f>+(#REF!-#REF!)/#REF!*100</f>
        <v>#REF!</v>
      </c>
      <c r="Z20" s="92" t="e">
        <f>+(#REF!-#REF!)/#REF!*100</f>
        <v>#REF!</v>
      </c>
      <c r="AA20" s="92"/>
      <c r="AB20" s="35"/>
      <c r="AC20" s="92" t="e">
        <f>+#REF!</f>
        <v>#REF!</v>
      </c>
      <c r="AD20" s="92" t="e">
        <f>+#REF!</f>
        <v>#REF!</v>
      </c>
      <c r="AE20" s="35"/>
      <c r="AF20" s="92" t="e">
        <f t="shared" si="3"/>
        <v>#REF!</v>
      </c>
      <c r="AG20" s="92" t="e">
        <f t="shared" si="3"/>
        <v>#REF!</v>
      </c>
      <c r="AI20" s="13"/>
      <c r="AJ20" s="13"/>
    </row>
    <row r="21" spans="1:36" s="36" customFormat="1" ht="13.5" customHeight="1" x14ac:dyDescent="0.85">
      <c r="A21" s="32">
        <f t="shared" si="4"/>
        <v>2</v>
      </c>
      <c r="B21" s="33"/>
      <c r="C21" s="33"/>
      <c r="D21" s="34" t="s">
        <v>79</v>
      </c>
      <c r="E21" s="32" t="s">
        <v>15</v>
      </c>
      <c r="F21" s="90" t="e">
        <f>INDEX(#REF!,MATCH(AGDP_CP_Contrib_X!$F$4,#REF!,0))</f>
        <v>#REF!</v>
      </c>
      <c r="G21" s="35" t="e">
        <f t="shared" si="2"/>
        <v>#REF!</v>
      </c>
      <c r="H21" s="35"/>
      <c r="I21" s="92"/>
      <c r="J21" s="92"/>
      <c r="K21" s="92"/>
      <c r="L21" s="92"/>
      <c r="M21" s="92"/>
      <c r="N21" s="92"/>
      <c r="O21" s="92"/>
      <c r="P21" s="92"/>
      <c r="Q21" s="92" t="e">
        <f>+(#REF!-#REF!)/#REF!*100</f>
        <v>#REF!</v>
      </c>
      <c r="R21" s="92" t="e">
        <f>+(#REF!-#REF!)/#REF!*100</f>
        <v>#REF!</v>
      </c>
      <c r="S21" s="92" t="e">
        <f>+(#REF!-#REF!)/#REF!*100</f>
        <v>#REF!</v>
      </c>
      <c r="T21" s="92" t="e">
        <f>+(#REF!-#REF!)/#REF!*100</f>
        <v>#REF!</v>
      </c>
      <c r="U21" s="92" t="e">
        <f>+(#REF!-#REF!)/#REF!*100</f>
        <v>#REF!</v>
      </c>
      <c r="V21" s="92" t="e">
        <f>+(#REF!-#REF!)/#REF!*100</f>
        <v>#REF!</v>
      </c>
      <c r="W21" s="92" t="e">
        <f>+(#REF!-#REF!)/#REF!*100</f>
        <v>#REF!</v>
      </c>
      <c r="X21" s="92" t="e">
        <f>+(#REF!-#REF!)/#REF!*100</f>
        <v>#REF!</v>
      </c>
      <c r="Y21" s="92" t="e">
        <f>+(#REF!-#REF!)/#REF!*100</f>
        <v>#REF!</v>
      </c>
      <c r="Z21" s="92" t="e">
        <f>+(#REF!-#REF!)/#REF!*100</f>
        <v>#REF!</v>
      </c>
      <c r="AA21" s="92"/>
      <c r="AB21" s="35"/>
      <c r="AC21" s="92" t="e">
        <f>+#REF!</f>
        <v>#REF!</v>
      </c>
      <c r="AD21" s="92" t="e">
        <f>+#REF!</f>
        <v>#REF!</v>
      </c>
      <c r="AE21" s="35"/>
      <c r="AF21" s="92" t="e">
        <f t="shared" si="3"/>
        <v>#REF!</v>
      </c>
      <c r="AG21" s="92" t="e">
        <f t="shared" si="3"/>
        <v>#REF!</v>
      </c>
      <c r="AI21" s="13"/>
      <c r="AJ21" s="13"/>
    </row>
    <row r="22" spans="1:36" s="36" customFormat="1" ht="13.5" customHeight="1" x14ac:dyDescent="0.85">
      <c r="A22" s="32">
        <f t="shared" si="4"/>
        <v>2</v>
      </c>
      <c r="B22" s="33"/>
      <c r="C22" s="33"/>
      <c r="D22" s="34" t="s">
        <v>80</v>
      </c>
      <c r="E22" s="32" t="s">
        <v>16</v>
      </c>
      <c r="F22" s="90" t="e">
        <f>INDEX(#REF!,MATCH(AGDP_CP_Contrib_X!$F$4,#REF!,0))</f>
        <v>#REF!</v>
      </c>
      <c r="G22" s="35" t="e">
        <f t="shared" si="2"/>
        <v>#REF!</v>
      </c>
      <c r="H22" s="35"/>
      <c r="I22" s="92"/>
      <c r="J22" s="92"/>
      <c r="K22" s="92"/>
      <c r="L22" s="92"/>
      <c r="M22" s="92"/>
      <c r="N22" s="92"/>
      <c r="O22" s="92"/>
      <c r="P22" s="92"/>
      <c r="Q22" s="92" t="e">
        <f>+(#REF!-#REF!)/#REF!*100</f>
        <v>#REF!</v>
      </c>
      <c r="R22" s="92" t="e">
        <f>+(#REF!-#REF!)/#REF!*100</f>
        <v>#REF!</v>
      </c>
      <c r="S22" s="92" t="e">
        <f>+(#REF!-#REF!)/#REF!*100</f>
        <v>#REF!</v>
      </c>
      <c r="T22" s="92" t="e">
        <f>+(#REF!-#REF!)/#REF!*100</f>
        <v>#REF!</v>
      </c>
      <c r="U22" s="92" t="e">
        <f>+(#REF!-#REF!)/#REF!*100</f>
        <v>#REF!</v>
      </c>
      <c r="V22" s="92" t="e">
        <f>+(#REF!-#REF!)/#REF!*100</f>
        <v>#REF!</v>
      </c>
      <c r="W22" s="92" t="e">
        <f>+(#REF!-#REF!)/#REF!*100</f>
        <v>#REF!</v>
      </c>
      <c r="X22" s="92" t="e">
        <f>+(#REF!-#REF!)/#REF!*100</f>
        <v>#REF!</v>
      </c>
      <c r="Y22" s="92" t="e">
        <f>+(#REF!-#REF!)/#REF!*100</f>
        <v>#REF!</v>
      </c>
      <c r="Z22" s="92" t="e">
        <f>+(#REF!-#REF!)/#REF!*100</f>
        <v>#REF!</v>
      </c>
      <c r="AA22" s="92"/>
      <c r="AB22" s="35"/>
      <c r="AC22" s="92" t="e">
        <f>+#REF!</f>
        <v>#REF!</v>
      </c>
      <c r="AD22" s="92" t="e">
        <f>+#REF!</f>
        <v>#REF!</v>
      </c>
      <c r="AE22" s="35"/>
      <c r="AF22" s="92" t="e">
        <f t="shared" si="3"/>
        <v>#REF!</v>
      </c>
      <c r="AG22" s="92" t="e">
        <f t="shared" si="3"/>
        <v>#REF!</v>
      </c>
      <c r="AI22" s="13"/>
      <c r="AJ22" s="13"/>
    </row>
    <row r="23" spans="1:36" s="36" customFormat="1" ht="13.5" customHeight="1" x14ac:dyDescent="0.85">
      <c r="A23" s="32">
        <f t="shared" si="4"/>
        <v>2</v>
      </c>
      <c r="B23" s="33"/>
      <c r="C23" s="33"/>
      <c r="D23" s="34" t="s">
        <v>81</v>
      </c>
      <c r="E23" s="32" t="s">
        <v>17</v>
      </c>
      <c r="F23" s="90" t="e">
        <f>INDEX(#REF!,MATCH(AGDP_CP_Contrib_X!$F$4,#REF!,0))</f>
        <v>#REF!</v>
      </c>
      <c r="G23" s="35" t="e">
        <f t="shared" si="2"/>
        <v>#REF!</v>
      </c>
      <c r="H23" s="35"/>
      <c r="I23" s="92"/>
      <c r="J23" s="92"/>
      <c r="K23" s="92"/>
      <c r="L23" s="92"/>
      <c r="M23" s="92"/>
      <c r="N23" s="92"/>
      <c r="O23" s="92"/>
      <c r="P23" s="92"/>
      <c r="Q23" s="92" t="e">
        <f>+(#REF!-#REF!)/#REF!*100</f>
        <v>#REF!</v>
      </c>
      <c r="R23" s="92" t="e">
        <f>+(#REF!-#REF!)/#REF!*100</f>
        <v>#REF!</v>
      </c>
      <c r="S23" s="92" t="e">
        <f>+(#REF!-#REF!)/#REF!*100</f>
        <v>#REF!</v>
      </c>
      <c r="T23" s="92" t="e">
        <f>+(#REF!-#REF!)/#REF!*100</f>
        <v>#REF!</v>
      </c>
      <c r="U23" s="92" t="e">
        <f>+(#REF!-#REF!)/#REF!*100</f>
        <v>#REF!</v>
      </c>
      <c r="V23" s="92" t="e">
        <f>+(#REF!-#REF!)/#REF!*100</f>
        <v>#REF!</v>
      </c>
      <c r="W23" s="92" t="e">
        <f>+(#REF!-#REF!)/#REF!*100</f>
        <v>#REF!</v>
      </c>
      <c r="X23" s="92" t="e">
        <f>+(#REF!-#REF!)/#REF!*100</f>
        <v>#REF!</v>
      </c>
      <c r="Y23" s="92" t="e">
        <f>+(#REF!-#REF!)/#REF!*100</f>
        <v>#REF!</v>
      </c>
      <c r="Z23" s="92" t="e">
        <f>+(#REF!-#REF!)/#REF!*100</f>
        <v>#REF!</v>
      </c>
      <c r="AA23" s="92"/>
      <c r="AB23" s="35"/>
      <c r="AC23" s="92" t="e">
        <f>+#REF!</f>
        <v>#REF!</v>
      </c>
      <c r="AD23" s="92" t="e">
        <f>+#REF!</f>
        <v>#REF!</v>
      </c>
      <c r="AE23" s="35"/>
      <c r="AF23" s="92" t="e">
        <f t="shared" si="3"/>
        <v>#REF!</v>
      </c>
      <c r="AG23" s="92" t="e">
        <f t="shared" si="3"/>
        <v>#REF!</v>
      </c>
      <c r="AI23" s="13"/>
      <c r="AJ23" s="13"/>
    </row>
    <row r="24" spans="1:36" s="36" customFormat="1" ht="13.5" customHeight="1" x14ac:dyDescent="0.85">
      <c r="A24" s="32">
        <f t="shared" si="4"/>
        <v>2</v>
      </c>
      <c r="B24" s="33"/>
      <c r="C24" s="33"/>
      <c r="D24" s="34" t="s">
        <v>82</v>
      </c>
      <c r="E24" s="32" t="s">
        <v>18</v>
      </c>
      <c r="F24" s="90" t="e">
        <f>INDEX(#REF!,MATCH(AGDP_CP_Contrib_X!$F$4,#REF!,0))</f>
        <v>#REF!</v>
      </c>
      <c r="G24" s="35" t="e">
        <f t="shared" si="2"/>
        <v>#REF!</v>
      </c>
      <c r="H24" s="35"/>
      <c r="I24" s="92"/>
      <c r="J24" s="92"/>
      <c r="K24" s="92"/>
      <c r="L24" s="92"/>
      <c r="M24" s="92"/>
      <c r="N24" s="92"/>
      <c r="O24" s="92"/>
      <c r="P24" s="92"/>
      <c r="Q24" s="92" t="e">
        <f>+(#REF!-#REF!)/#REF!*100</f>
        <v>#REF!</v>
      </c>
      <c r="R24" s="92" t="e">
        <f>+(#REF!-#REF!)/#REF!*100</f>
        <v>#REF!</v>
      </c>
      <c r="S24" s="92" t="e">
        <f>+(#REF!-#REF!)/#REF!*100</f>
        <v>#REF!</v>
      </c>
      <c r="T24" s="92" t="e">
        <f>+(#REF!-#REF!)/#REF!*100</f>
        <v>#REF!</v>
      </c>
      <c r="U24" s="92" t="e">
        <f>+(#REF!-#REF!)/#REF!*100</f>
        <v>#REF!</v>
      </c>
      <c r="V24" s="92" t="e">
        <f>+(#REF!-#REF!)/#REF!*100</f>
        <v>#REF!</v>
      </c>
      <c r="W24" s="92" t="e">
        <f>+(#REF!-#REF!)/#REF!*100</f>
        <v>#REF!</v>
      </c>
      <c r="X24" s="92" t="e">
        <f>+(#REF!-#REF!)/#REF!*100</f>
        <v>#REF!</v>
      </c>
      <c r="Y24" s="92" t="e">
        <f>+(#REF!-#REF!)/#REF!*100</f>
        <v>#REF!</v>
      </c>
      <c r="Z24" s="92" t="e">
        <f>+(#REF!-#REF!)/#REF!*100</f>
        <v>#REF!</v>
      </c>
      <c r="AA24" s="92"/>
      <c r="AB24" s="35"/>
      <c r="AC24" s="92" t="e">
        <f>+#REF!</f>
        <v>#REF!</v>
      </c>
      <c r="AD24" s="92" t="e">
        <f>+#REF!</f>
        <v>#REF!</v>
      </c>
      <c r="AE24" s="35"/>
      <c r="AF24" s="92" t="e">
        <f t="shared" si="3"/>
        <v>#REF!</v>
      </c>
      <c r="AG24" s="92" t="e">
        <f t="shared" si="3"/>
        <v>#REF!</v>
      </c>
      <c r="AI24" s="13"/>
      <c r="AJ24" s="13"/>
    </row>
    <row r="25" spans="1:36" s="36" customFormat="1" ht="13.5" customHeight="1" x14ac:dyDescent="0.85">
      <c r="A25" s="32">
        <f t="shared" si="4"/>
        <v>2</v>
      </c>
      <c r="B25" s="33"/>
      <c r="C25" s="33"/>
      <c r="D25" s="34" t="s">
        <v>83</v>
      </c>
      <c r="E25" s="32" t="s">
        <v>19</v>
      </c>
      <c r="F25" s="90" t="e">
        <f>INDEX(#REF!,MATCH(AGDP_CP_Contrib_X!$F$4,#REF!,0))</f>
        <v>#REF!</v>
      </c>
      <c r="G25" s="35" t="e">
        <f t="shared" si="2"/>
        <v>#REF!</v>
      </c>
      <c r="H25" s="35"/>
      <c r="I25" s="92"/>
      <c r="J25" s="92"/>
      <c r="K25" s="92"/>
      <c r="L25" s="92"/>
      <c r="M25" s="92"/>
      <c r="N25" s="92"/>
      <c r="O25" s="92"/>
      <c r="P25" s="92"/>
      <c r="Q25" s="92" t="e">
        <f>+(#REF!-#REF!)/#REF!*100</f>
        <v>#REF!</v>
      </c>
      <c r="R25" s="92" t="e">
        <f>+(#REF!-#REF!)/#REF!*100</f>
        <v>#REF!</v>
      </c>
      <c r="S25" s="92" t="e">
        <f>+(#REF!-#REF!)/#REF!*100</f>
        <v>#REF!</v>
      </c>
      <c r="T25" s="92" t="e">
        <f>+(#REF!-#REF!)/#REF!*100</f>
        <v>#REF!</v>
      </c>
      <c r="U25" s="92" t="e">
        <f>+(#REF!-#REF!)/#REF!*100</f>
        <v>#REF!</v>
      </c>
      <c r="V25" s="92" t="e">
        <f>+(#REF!-#REF!)/#REF!*100</f>
        <v>#REF!</v>
      </c>
      <c r="W25" s="92" t="e">
        <f>+(#REF!-#REF!)/#REF!*100</f>
        <v>#REF!</v>
      </c>
      <c r="X25" s="92" t="e">
        <f>+(#REF!-#REF!)/#REF!*100</f>
        <v>#REF!</v>
      </c>
      <c r="Y25" s="92" t="e">
        <f>+(#REF!-#REF!)/#REF!*100</f>
        <v>#REF!</v>
      </c>
      <c r="Z25" s="92" t="e">
        <f>+(#REF!-#REF!)/#REF!*100</f>
        <v>#REF!</v>
      </c>
      <c r="AA25" s="92"/>
      <c r="AB25" s="35"/>
      <c r="AC25" s="92" t="e">
        <f>+#REF!</f>
        <v>#REF!</v>
      </c>
      <c r="AD25" s="92" t="e">
        <f>+#REF!</f>
        <v>#REF!</v>
      </c>
      <c r="AE25" s="35"/>
      <c r="AF25" s="92" t="e">
        <f t="shared" si="3"/>
        <v>#REF!</v>
      </c>
      <c r="AG25" s="92" t="e">
        <f t="shared" si="3"/>
        <v>#REF!</v>
      </c>
      <c r="AI25" s="13"/>
      <c r="AJ25" s="13"/>
    </row>
    <row r="26" spans="1:36" ht="13.5" customHeight="1" x14ac:dyDescent="0.85">
      <c r="A26" s="2">
        <f t="shared" si="4"/>
        <v>1</v>
      </c>
      <c r="B26" s="5" t="s">
        <v>8</v>
      </c>
      <c r="C26" s="13"/>
      <c r="D26" s="5" t="s">
        <v>76</v>
      </c>
      <c r="E26" s="2" t="s">
        <v>20</v>
      </c>
      <c r="F26" s="89" t="e">
        <f>INDEX(#REF!,MATCH(AGDP_CP_Contrib_X!$F$4,#REF!,0))</f>
        <v>#REF!</v>
      </c>
      <c r="G26" s="27" t="e">
        <f t="shared" si="2"/>
        <v>#REF!</v>
      </c>
      <c r="H26" s="27"/>
      <c r="I26" s="92"/>
      <c r="J26" s="92"/>
      <c r="K26" s="92"/>
      <c r="L26" s="92"/>
      <c r="M26" s="92"/>
      <c r="N26" s="92"/>
      <c r="O26" s="92"/>
      <c r="P26" s="92"/>
      <c r="Q26" s="92" t="e">
        <f>+(#REF!-#REF!)/#REF!*100</f>
        <v>#REF!</v>
      </c>
      <c r="R26" s="92" t="e">
        <f>+(#REF!-#REF!)/#REF!*100</f>
        <v>#REF!</v>
      </c>
      <c r="S26" s="92" t="e">
        <f>+(#REF!-#REF!)/#REF!*100</f>
        <v>#REF!</v>
      </c>
      <c r="T26" s="92" t="e">
        <f>+(#REF!-#REF!)/#REF!*100</f>
        <v>#REF!</v>
      </c>
      <c r="U26" s="92" t="e">
        <f>+(#REF!-#REF!)/#REF!*100</f>
        <v>#REF!</v>
      </c>
      <c r="V26" s="92" t="e">
        <f>+(#REF!-#REF!)/#REF!*100</f>
        <v>#REF!</v>
      </c>
      <c r="W26" s="92" t="e">
        <f>+(#REF!-#REF!)/#REF!*100</f>
        <v>#REF!</v>
      </c>
      <c r="X26" s="92" t="e">
        <f>+(#REF!-#REF!)/#REF!*100</f>
        <v>#REF!</v>
      </c>
      <c r="Y26" s="92" t="e">
        <f>+(#REF!-#REF!)/#REF!*100</f>
        <v>#REF!</v>
      </c>
      <c r="Z26" s="92" t="e">
        <f>+(#REF!-#REF!)/#REF!*100</f>
        <v>#REF!</v>
      </c>
      <c r="AA26" s="92"/>
      <c r="AB26" s="27"/>
      <c r="AC26" s="92" t="e">
        <f>+#REF!</f>
        <v>#REF!</v>
      </c>
      <c r="AD26" s="92" t="e">
        <f>+#REF!</f>
        <v>#REF!</v>
      </c>
      <c r="AE26" s="27"/>
      <c r="AF26" s="92" t="e">
        <f t="shared" si="3"/>
        <v>#REF!</v>
      </c>
      <c r="AG26" s="92" t="e">
        <f t="shared" si="3"/>
        <v>#REF!</v>
      </c>
      <c r="AI26" s="13"/>
      <c r="AJ26" s="13"/>
    </row>
    <row r="27" spans="1:36" ht="13.5" customHeight="1" x14ac:dyDescent="0.85">
      <c r="A27" s="2">
        <f t="shared" si="4"/>
        <v>1</v>
      </c>
      <c r="B27" s="5" t="s">
        <v>8</v>
      </c>
      <c r="C27" s="13"/>
      <c r="D27" s="5" t="s">
        <v>56</v>
      </c>
      <c r="E27" s="2" t="s">
        <v>21</v>
      </c>
      <c r="F27" s="89" t="e">
        <f>INDEX(#REF!,MATCH(AGDP_CP_Contrib_X!$F$4,#REF!,0))</f>
        <v>#REF!</v>
      </c>
      <c r="G27" s="27" t="e">
        <f t="shared" si="2"/>
        <v>#REF!</v>
      </c>
      <c r="H27" s="27"/>
      <c r="I27" s="92"/>
      <c r="J27" s="92"/>
      <c r="K27" s="92"/>
      <c r="L27" s="92"/>
      <c r="M27" s="92"/>
      <c r="N27" s="92"/>
      <c r="O27" s="92"/>
      <c r="P27" s="92"/>
      <c r="Q27" s="92" t="e">
        <f>+(#REF!-#REF!)/#REF!*100</f>
        <v>#REF!</v>
      </c>
      <c r="R27" s="92" t="e">
        <f>+(#REF!-#REF!)/#REF!*100</f>
        <v>#REF!</v>
      </c>
      <c r="S27" s="92" t="e">
        <f>+(#REF!-#REF!)/#REF!*100</f>
        <v>#REF!</v>
      </c>
      <c r="T27" s="92" t="e">
        <f>+(#REF!-#REF!)/#REF!*100</f>
        <v>#REF!</v>
      </c>
      <c r="U27" s="92" t="e">
        <f>+(#REF!-#REF!)/#REF!*100</f>
        <v>#REF!</v>
      </c>
      <c r="V27" s="92" t="e">
        <f>+(#REF!-#REF!)/#REF!*100</f>
        <v>#REF!</v>
      </c>
      <c r="W27" s="92" t="e">
        <f>+(#REF!-#REF!)/#REF!*100</f>
        <v>#REF!</v>
      </c>
      <c r="X27" s="92" t="e">
        <f>+(#REF!-#REF!)/#REF!*100</f>
        <v>#REF!</v>
      </c>
      <c r="Y27" s="92" t="e">
        <f>+(#REF!-#REF!)/#REF!*100</f>
        <v>#REF!</v>
      </c>
      <c r="Z27" s="92" t="e">
        <f>+(#REF!-#REF!)/#REF!*100</f>
        <v>#REF!</v>
      </c>
      <c r="AA27" s="92"/>
      <c r="AB27" s="27"/>
      <c r="AC27" s="92" t="e">
        <f>+#REF!</f>
        <v>#REF!</v>
      </c>
      <c r="AD27" s="92" t="e">
        <f>+#REF!</f>
        <v>#REF!</v>
      </c>
      <c r="AE27" s="27"/>
      <c r="AF27" s="92" t="e">
        <f t="shared" si="3"/>
        <v>#REF!</v>
      </c>
      <c r="AG27" s="92" t="e">
        <f t="shared" si="3"/>
        <v>#REF!</v>
      </c>
      <c r="AI27" s="13"/>
      <c r="AJ27" s="13"/>
    </row>
    <row r="28" spans="1:36" ht="13.5" customHeight="1" x14ac:dyDescent="0.85">
      <c r="A28" s="2">
        <f t="shared" si="4"/>
        <v>1</v>
      </c>
      <c r="B28" s="5" t="s">
        <v>8</v>
      </c>
      <c r="C28" s="13"/>
      <c r="D28" s="5" t="s">
        <v>57</v>
      </c>
      <c r="E28" s="2" t="s">
        <v>22</v>
      </c>
      <c r="F28" s="89" t="e">
        <f>INDEX(#REF!,MATCH(AGDP_CP_Contrib_X!$F$4,#REF!,0))</f>
        <v>#REF!</v>
      </c>
      <c r="G28" s="27" t="e">
        <f t="shared" si="2"/>
        <v>#REF!</v>
      </c>
      <c r="H28" s="27"/>
      <c r="I28" s="92"/>
      <c r="J28" s="92"/>
      <c r="K28" s="92"/>
      <c r="L28" s="92"/>
      <c r="M28" s="92"/>
      <c r="N28" s="92"/>
      <c r="O28" s="92"/>
      <c r="P28" s="92"/>
      <c r="Q28" s="92" t="e">
        <f>+(#REF!-#REF!)/#REF!*100</f>
        <v>#REF!</v>
      </c>
      <c r="R28" s="92" t="e">
        <f>+(#REF!-#REF!)/#REF!*100</f>
        <v>#REF!</v>
      </c>
      <c r="S28" s="92" t="e">
        <f>+(#REF!-#REF!)/#REF!*100</f>
        <v>#REF!</v>
      </c>
      <c r="T28" s="92" t="e">
        <f>+(#REF!-#REF!)/#REF!*100</f>
        <v>#REF!</v>
      </c>
      <c r="U28" s="92" t="e">
        <f>+(#REF!-#REF!)/#REF!*100</f>
        <v>#REF!</v>
      </c>
      <c r="V28" s="92" t="e">
        <f>+(#REF!-#REF!)/#REF!*100</f>
        <v>#REF!</v>
      </c>
      <c r="W28" s="92" t="e">
        <f>+(#REF!-#REF!)/#REF!*100</f>
        <v>#REF!</v>
      </c>
      <c r="X28" s="92" t="e">
        <f>+(#REF!-#REF!)/#REF!*100</f>
        <v>#REF!</v>
      </c>
      <c r="Y28" s="92" t="e">
        <f>+(#REF!-#REF!)/#REF!*100</f>
        <v>#REF!</v>
      </c>
      <c r="Z28" s="92" t="e">
        <f>+(#REF!-#REF!)/#REF!*100</f>
        <v>#REF!</v>
      </c>
      <c r="AA28" s="92"/>
      <c r="AB28" s="27"/>
      <c r="AC28" s="92" t="e">
        <f>+#REF!</f>
        <v>#REF!</v>
      </c>
      <c r="AD28" s="92" t="e">
        <f>+#REF!</f>
        <v>#REF!</v>
      </c>
      <c r="AE28" s="27"/>
      <c r="AF28" s="92" t="e">
        <f t="shared" si="3"/>
        <v>#REF!</v>
      </c>
      <c r="AG28" s="92" t="e">
        <f t="shared" si="3"/>
        <v>#REF!</v>
      </c>
      <c r="AI28" s="13"/>
      <c r="AJ28" s="13"/>
    </row>
    <row r="29" spans="1:36" ht="14.25" customHeight="1" x14ac:dyDescent="0.85">
      <c r="A29" s="22">
        <f t="shared" si="4"/>
        <v>3</v>
      </c>
      <c r="B29" s="22"/>
      <c r="C29" s="3"/>
      <c r="D29" s="22" t="s">
        <v>47</v>
      </c>
      <c r="E29" s="23" t="s">
        <v>48</v>
      </c>
      <c r="F29" s="87" t="e">
        <f>INDEX(#REF!,MATCH(AGDP_CP_Contrib_X!$F$4,#REF!,0))</f>
        <v>#REF!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I29" s="13"/>
      <c r="AJ29" s="13"/>
    </row>
    <row r="30" spans="1:36" ht="14.25" customHeight="1" x14ac:dyDescent="0.85">
      <c r="A30" s="22" t="s">
        <v>23</v>
      </c>
      <c r="B30" s="22" t="s">
        <v>2</v>
      </c>
      <c r="C30" s="3"/>
      <c r="D30" s="22" t="s">
        <v>58</v>
      </c>
      <c r="E30" s="23" t="s">
        <v>24</v>
      </c>
      <c r="F30" s="87" t="e">
        <f>INDEX(#REF!,MATCH(AGDP_CP_Contrib_X!$F$4,#REF!,0))</f>
        <v>#REF!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I30" s="13"/>
      <c r="AJ30" s="13"/>
    </row>
    <row r="31" spans="1:36" ht="13.5" customHeight="1" x14ac:dyDescent="0.85">
      <c r="A31" s="2">
        <f>LEN(E31)</f>
        <v>2</v>
      </c>
      <c r="B31" s="5" t="s">
        <v>23</v>
      </c>
      <c r="C31" s="13"/>
      <c r="D31" s="5" t="s">
        <v>59</v>
      </c>
      <c r="E31" s="2" t="s">
        <v>25</v>
      </c>
      <c r="F31" s="89" t="e">
        <f>INDEX(#REF!,MATCH(AGDP_CP_Contrib_X!$F$4,#REF!,0))</f>
        <v>#REF!</v>
      </c>
      <c r="G31" s="27" t="e">
        <f t="shared" si="2"/>
        <v>#REF!</v>
      </c>
      <c r="H31" s="35"/>
      <c r="I31" s="92"/>
      <c r="J31" s="92"/>
      <c r="K31" s="92"/>
      <c r="L31" s="92"/>
      <c r="M31" s="92"/>
      <c r="N31" s="92"/>
      <c r="O31" s="92"/>
      <c r="P31" s="92"/>
      <c r="Q31" s="92" t="e">
        <f>+(#REF!-#REF!)/#REF!*100</f>
        <v>#REF!</v>
      </c>
      <c r="R31" s="92" t="e">
        <f>+(#REF!-#REF!)/#REF!*100</f>
        <v>#REF!</v>
      </c>
      <c r="S31" s="92" t="e">
        <f>+(#REF!-#REF!)/#REF!*100</f>
        <v>#REF!</v>
      </c>
      <c r="T31" s="92" t="e">
        <f>+(#REF!-#REF!)/#REF!*100</f>
        <v>#REF!</v>
      </c>
      <c r="U31" s="92" t="e">
        <f>+(#REF!-#REF!)/#REF!*100</f>
        <v>#REF!</v>
      </c>
      <c r="V31" s="92" t="e">
        <f>+(#REF!-#REF!)/#REF!*100</f>
        <v>#REF!</v>
      </c>
      <c r="W31" s="92" t="e">
        <f>+(#REF!-#REF!)/#REF!*100</f>
        <v>#REF!</v>
      </c>
      <c r="X31" s="92" t="e">
        <f>+(#REF!-#REF!)/#REF!*100</f>
        <v>#REF!</v>
      </c>
      <c r="Y31" s="92" t="e">
        <f>+(#REF!-#REF!)/#REF!*100</f>
        <v>#REF!</v>
      </c>
      <c r="Z31" s="92" t="e">
        <f>+(#REF!-#REF!)/#REF!*100</f>
        <v>#REF!</v>
      </c>
      <c r="AA31" s="92"/>
      <c r="AB31" s="27"/>
      <c r="AC31" s="92" t="e">
        <f>+#REF!</f>
        <v>#REF!</v>
      </c>
      <c r="AD31" s="92" t="e">
        <f>+#REF!</f>
        <v>#REF!</v>
      </c>
      <c r="AE31" s="27"/>
      <c r="AF31" s="92" t="e">
        <f t="shared" ref="AF31:AG46" si="5">+Y31-AC31</f>
        <v>#REF!</v>
      </c>
      <c r="AG31" s="92" t="e">
        <f t="shared" si="5"/>
        <v>#REF!</v>
      </c>
      <c r="AI31" s="13"/>
      <c r="AJ31" s="13"/>
    </row>
    <row r="32" spans="1:36" ht="13.5" customHeight="1" x14ac:dyDescent="0.85">
      <c r="A32" s="2">
        <f>LEN(E32)</f>
        <v>2</v>
      </c>
      <c r="B32" s="5" t="s">
        <v>23</v>
      </c>
      <c r="C32" s="13"/>
      <c r="D32" s="5" t="s">
        <v>77</v>
      </c>
      <c r="E32" s="2" t="s">
        <v>26</v>
      </c>
      <c r="F32" s="89" t="e">
        <f>INDEX(#REF!,MATCH(AGDP_CP_Contrib_X!$F$4,#REF!,0))</f>
        <v>#REF!</v>
      </c>
      <c r="G32" s="27" t="e">
        <f t="shared" si="2"/>
        <v>#REF!</v>
      </c>
      <c r="H32" s="35"/>
      <c r="I32" s="92"/>
      <c r="J32" s="92"/>
      <c r="K32" s="92"/>
      <c r="L32" s="92"/>
      <c r="M32" s="92"/>
      <c r="N32" s="92"/>
      <c r="O32" s="92"/>
      <c r="P32" s="92"/>
      <c r="Q32" s="92" t="e">
        <f>+(#REF!-#REF!)/#REF!*100</f>
        <v>#REF!</v>
      </c>
      <c r="R32" s="92" t="e">
        <f>+(#REF!-#REF!)/#REF!*100</f>
        <v>#REF!</v>
      </c>
      <c r="S32" s="92" t="e">
        <f>+(#REF!-#REF!)/#REF!*100</f>
        <v>#REF!</v>
      </c>
      <c r="T32" s="92" t="e">
        <f>+(#REF!-#REF!)/#REF!*100</f>
        <v>#REF!</v>
      </c>
      <c r="U32" s="92" t="e">
        <f>+(#REF!-#REF!)/#REF!*100</f>
        <v>#REF!</v>
      </c>
      <c r="V32" s="92" t="e">
        <f>+(#REF!-#REF!)/#REF!*100</f>
        <v>#REF!</v>
      </c>
      <c r="W32" s="92" t="e">
        <f>+(#REF!-#REF!)/#REF!*100</f>
        <v>#REF!</v>
      </c>
      <c r="X32" s="92" t="e">
        <f>+(#REF!-#REF!)/#REF!*100</f>
        <v>#REF!</v>
      </c>
      <c r="Y32" s="92" t="e">
        <f>+(#REF!-#REF!)/#REF!*100</f>
        <v>#REF!</v>
      </c>
      <c r="Z32" s="92" t="e">
        <f>+(#REF!-#REF!)/#REF!*100</f>
        <v>#REF!</v>
      </c>
      <c r="AA32" s="92"/>
      <c r="AB32" s="27"/>
      <c r="AC32" s="92" t="e">
        <f>+#REF!</f>
        <v>#REF!</v>
      </c>
      <c r="AD32" s="92" t="e">
        <f>+#REF!</f>
        <v>#REF!</v>
      </c>
      <c r="AE32" s="27"/>
      <c r="AF32" s="92" t="e">
        <f t="shared" si="5"/>
        <v>#REF!</v>
      </c>
      <c r="AG32" s="92" t="e">
        <f t="shared" si="5"/>
        <v>#REF!</v>
      </c>
      <c r="AI32" s="13"/>
      <c r="AJ32" s="13"/>
    </row>
    <row r="33" spans="1:36" ht="13.5" customHeight="1" x14ac:dyDescent="0.85">
      <c r="A33" s="2">
        <f>LEN(E33)</f>
        <v>2</v>
      </c>
      <c r="B33" s="5" t="s">
        <v>23</v>
      </c>
      <c r="C33" s="13"/>
      <c r="D33" s="5" t="s">
        <v>86</v>
      </c>
      <c r="E33" s="2" t="s">
        <v>27</v>
      </c>
      <c r="F33" s="89" t="e">
        <f>INDEX(#REF!,MATCH(AGDP_CP_Contrib_X!$F$4,#REF!,0))</f>
        <v>#REF!</v>
      </c>
      <c r="G33" s="27" t="e">
        <f t="shared" si="2"/>
        <v>#REF!</v>
      </c>
      <c r="H33" s="35"/>
      <c r="I33" s="92"/>
      <c r="J33" s="92"/>
      <c r="K33" s="92"/>
      <c r="L33" s="92"/>
      <c r="M33" s="92"/>
      <c r="N33" s="92"/>
      <c r="O33" s="92"/>
      <c r="P33" s="92"/>
      <c r="Q33" s="92" t="e">
        <f>+(#REF!-#REF!)/#REF!*100</f>
        <v>#REF!</v>
      </c>
      <c r="R33" s="92" t="e">
        <f>+(#REF!-#REF!)/#REF!*100</f>
        <v>#REF!</v>
      </c>
      <c r="S33" s="92" t="e">
        <f>+(#REF!-#REF!)/#REF!*100</f>
        <v>#REF!</v>
      </c>
      <c r="T33" s="92" t="e">
        <f>+(#REF!-#REF!)/#REF!*100</f>
        <v>#REF!</v>
      </c>
      <c r="U33" s="92" t="e">
        <f>+(#REF!-#REF!)/#REF!*100</f>
        <v>#REF!</v>
      </c>
      <c r="V33" s="92" t="e">
        <f>+(#REF!-#REF!)/#REF!*100</f>
        <v>#REF!</v>
      </c>
      <c r="W33" s="92" t="e">
        <f>+(#REF!-#REF!)/#REF!*100</f>
        <v>#REF!</v>
      </c>
      <c r="X33" s="92" t="e">
        <f>+(#REF!-#REF!)/#REF!*100</f>
        <v>#REF!</v>
      </c>
      <c r="Y33" s="92" t="e">
        <f>+(#REF!-#REF!)/#REF!*100</f>
        <v>#REF!</v>
      </c>
      <c r="Z33" s="92" t="e">
        <f>+(#REF!-#REF!)/#REF!*100</f>
        <v>#REF!</v>
      </c>
      <c r="AA33" s="92"/>
      <c r="AB33" s="27"/>
      <c r="AC33" s="92" t="e">
        <f>+#REF!</f>
        <v>#REF!</v>
      </c>
      <c r="AD33" s="92" t="e">
        <f>+#REF!</f>
        <v>#REF!</v>
      </c>
      <c r="AE33" s="27"/>
      <c r="AF33" s="92" t="e">
        <f t="shared" si="5"/>
        <v>#REF!</v>
      </c>
      <c r="AG33" s="92" t="e">
        <f t="shared" si="5"/>
        <v>#REF!</v>
      </c>
      <c r="AI33" s="13"/>
      <c r="AJ33" s="13"/>
    </row>
    <row r="34" spans="1:36" ht="14.25" customHeight="1" x14ac:dyDescent="0.85">
      <c r="A34" s="22" t="s">
        <v>28</v>
      </c>
      <c r="B34" s="22" t="s">
        <v>2</v>
      </c>
      <c r="C34" s="3"/>
      <c r="D34" s="22" t="s">
        <v>60</v>
      </c>
      <c r="E34" s="23" t="s">
        <v>29</v>
      </c>
      <c r="F34" s="87" t="e">
        <f>INDEX(#REF!,MATCH(AGDP_CP_Contrib_X!$F$4,#REF!,0))</f>
        <v>#REF!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I34" s="13"/>
      <c r="AJ34" s="13"/>
    </row>
    <row r="35" spans="1:36" ht="13.5" customHeight="1" x14ac:dyDescent="0.85">
      <c r="A35" s="2">
        <f t="shared" ref="A35:A44" si="6">LEN(E35)</f>
        <v>1</v>
      </c>
      <c r="B35" s="5" t="s">
        <v>28</v>
      </c>
      <c r="C35" s="13"/>
      <c r="D35" s="5" t="s">
        <v>61</v>
      </c>
      <c r="E35" s="2" t="s">
        <v>30</v>
      </c>
      <c r="F35" s="89" t="e">
        <f>INDEX(#REF!,MATCH(AGDP_CP_Contrib_X!$F$4,#REF!,0))</f>
        <v>#REF!</v>
      </c>
      <c r="G35" s="27" t="e">
        <f t="shared" si="2"/>
        <v>#REF!</v>
      </c>
      <c r="H35" s="35"/>
      <c r="I35" s="92"/>
      <c r="J35" s="92"/>
      <c r="K35" s="92"/>
      <c r="L35" s="92"/>
      <c r="M35" s="92"/>
      <c r="N35" s="92"/>
      <c r="O35" s="92"/>
      <c r="P35" s="92"/>
      <c r="Q35" s="92" t="e">
        <f>+(#REF!-#REF!)/#REF!*100</f>
        <v>#REF!</v>
      </c>
      <c r="R35" s="92" t="e">
        <f>+(#REF!-#REF!)/#REF!*100</f>
        <v>#REF!</v>
      </c>
      <c r="S35" s="92" t="e">
        <f>+(#REF!-#REF!)/#REF!*100</f>
        <v>#REF!</v>
      </c>
      <c r="T35" s="92" t="e">
        <f>+(#REF!-#REF!)/#REF!*100</f>
        <v>#REF!</v>
      </c>
      <c r="U35" s="92" t="e">
        <f>+(#REF!-#REF!)/#REF!*100</f>
        <v>#REF!</v>
      </c>
      <c r="V35" s="92" t="e">
        <f>+(#REF!-#REF!)/#REF!*100</f>
        <v>#REF!</v>
      </c>
      <c r="W35" s="92" t="e">
        <f>+(#REF!-#REF!)/#REF!*100</f>
        <v>#REF!</v>
      </c>
      <c r="X35" s="92" t="e">
        <f>+(#REF!-#REF!)/#REF!*100</f>
        <v>#REF!</v>
      </c>
      <c r="Y35" s="92" t="e">
        <f>+(#REF!-#REF!)/#REF!*100</f>
        <v>#REF!</v>
      </c>
      <c r="Z35" s="92" t="e">
        <f>+(#REF!-#REF!)/#REF!*100</f>
        <v>#REF!</v>
      </c>
      <c r="AA35" s="92"/>
      <c r="AB35" s="27"/>
      <c r="AC35" s="92" t="e">
        <f>+#REF!</f>
        <v>#REF!</v>
      </c>
      <c r="AD35" s="92" t="e">
        <f>+#REF!</f>
        <v>#REF!</v>
      </c>
      <c r="AE35" s="27"/>
      <c r="AF35" s="92" t="e">
        <f t="shared" si="5"/>
        <v>#REF!</v>
      </c>
      <c r="AG35" s="92" t="e">
        <f t="shared" si="5"/>
        <v>#REF!</v>
      </c>
      <c r="AI35" s="13"/>
      <c r="AJ35" s="13"/>
    </row>
    <row r="36" spans="1:36" ht="13.5" customHeight="1" x14ac:dyDescent="0.85">
      <c r="A36" s="2">
        <f t="shared" si="6"/>
        <v>1</v>
      </c>
      <c r="B36" s="5" t="s">
        <v>28</v>
      </c>
      <c r="C36" s="13"/>
      <c r="D36" s="5" t="s">
        <v>62</v>
      </c>
      <c r="E36" s="2" t="s">
        <v>31</v>
      </c>
      <c r="F36" s="89" t="e">
        <f>INDEX(#REF!,MATCH(AGDP_CP_Contrib_X!$F$4,#REF!,0))</f>
        <v>#REF!</v>
      </c>
      <c r="G36" s="27" t="e">
        <f t="shared" si="2"/>
        <v>#REF!</v>
      </c>
      <c r="H36" s="35"/>
      <c r="I36" s="92"/>
      <c r="J36" s="92"/>
      <c r="K36" s="92"/>
      <c r="L36" s="92"/>
      <c r="M36" s="92"/>
      <c r="N36" s="92"/>
      <c r="O36" s="92"/>
      <c r="P36" s="92"/>
      <c r="Q36" s="92" t="e">
        <f>+(#REF!-#REF!)/#REF!*100</f>
        <v>#REF!</v>
      </c>
      <c r="R36" s="92" t="e">
        <f>+(#REF!-#REF!)/#REF!*100</f>
        <v>#REF!</v>
      </c>
      <c r="S36" s="92" t="e">
        <f>+(#REF!-#REF!)/#REF!*100</f>
        <v>#REF!</v>
      </c>
      <c r="T36" s="92" t="e">
        <f>+(#REF!-#REF!)/#REF!*100</f>
        <v>#REF!</v>
      </c>
      <c r="U36" s="92" t="e">
        <f>+(#REF!-#REF!)/#REF!*100</f>
        <v>#REF!</v>
      </c>
      <c r="V36" s="92" t="e">
        <f>+(#REF!-#REF!)/#REF!*100</f>
        <v>#REF!</v>
      </c>
      <c r="W36" s="92" t="e">
        <f>+(#REF!-#REF!)/#REF!*100</f>
        <v>#REF!</v>
      </c>
      <c r="X36" s="92" t="e">
        <f>+(#REF!-#REF!)/#REF!*100</f>
        <v>#REF!</v>
      </c>
      <c r="Y36" s="92" t="e">
        <f>+(#REF!-#REF!)/#REF!*100</f>
        <v>#REF!</v>
      </c>
      <c r="Z36" s="92" t="e">
        <f>+(#REF!-#REF!)/#REF!*100</f>
        <v>#REF!</v>
      </c>
      <c r="AA36" s="92"/>
      <c r="AB36" s="27"/>
      <c r="AC36" s="92" t="e">
        <f>+#REF!</f>
        <v>#REF!</v>
      </c>
      <c r="AD36" s="92" t="e">
        <f>+#REF!</f>
        <v>#REF!</v>
      </c>
      <c r="AE36" s="27"/>
      <c r="AF36" s="92" t="e">
        <f t="shared" si="5"/>
        <v>#REF!</v>
      </c>
      <c r="AG36" s="92" t="e">
        <f t="shared" si="5"/>
        <v>#REF!</v>
      </c>
      <c r="AI36" s="13"/>
      <c r="AJ36" s="13"/>
    </row>
    <row r="37" spans="1:36" ht="13.5" customHeight="1" x14ac:dyDescent="0.85">
      <c r="A37" s="2">
        <f t="shared" si="6"/>
        <v>1</v>
      </c>
      <c r="B37" s="5" t="s">
        <v>28</v>
      </c>
      <c r="C37" s="13"/>
      <c r="D37" s="5" t="s">
        <v>63</v>
      </c>
      <c r="E37" s="2" t="s">
        <v>32</v>
      </c>
      <c r="F37" s="89" t="e">
        <f>INDEX(#REF!,MATCH(AGDP_CP_Contrib_X!$F$4,#REF!,0))</f>
        <v>#REF!</v>
      </c>
      <c r="G37" s="27" t="e">
        <f t="shared" si="2"/>
        <v>#REF!</v>
      </c>
      <c r="H37" s="35"/>
      <c r="I37" s="92"/>
      <c r="J37" s="92"/>
      <c r="K37" s="92"/>
      <c r="L37" s="92"/>
      <c r="M37" s="92"/>
      <c r="N37" s="92"/>
      <c r="O37" s="92"/>
      <c r="P37" s="92"/>
      <c r="Q37" s="92" t="e">
        <f>+(#REF!-#REF!)/#REF!*100</f>
        <v>#REF!</v>
      </c>
      <c r="R37" s="92" t="e">
        <f>+(#REF!-#REF!)/#REF!*100</f>
        <v>#REF!</v>
      </c>
      <c r="S37" s="92" t="e">
        <f>+(#REF!-#REF!)/#REF!*100</f>
        <v>#REF!</v>
      </c>
      <c r="T37" s="92" t="e">
        <f>+(#REF!-#REF!)/#REF!*100</f>
        <v>#REF!</v>
      </c>
      <c r="U37" s="92" t="e">
        <f>+(#REF!-#REF!)/#REF!*100</f>
        <v>#REF!</v>
      </c>
      <c r="V37" s="92" t="e">
        <f>+(#REF!-#REF!)/#REF!*100</f>
        <v>#REF!</v>
      </c>
      <c r="W37" s="92" t="e">
        <f>+(#REF!-#REF!)/#REF!*100</f>
        <v>#REF!</v>
      </c>
      <c r="X37" s="92" t="e">
        <f>+(#REF!-#REF!)/#REF!*100</f>
        <v>#REF!</v>
      </c>
      <c r="Y37" s="92" t="e">
        <f>+(#REF!-#REF!)/#REF!*100</f>
        <v>#REF!</v>
      </c>
      <c r="Z37" s="92" t="e">
        <f>+(#REF!-#REF!)/#REF!*100</f>
        <v>#REF!</v>
      </c>
      <c r="AA37" s="92"/>
      <c r="AB37" s="27"/>
      <c r="AC37" s="92" t="e">
        <f>+#REF!</f>
        <v>#REF!</v>
      </c>
      <c r="AD37" s="92" t="e">
        <f>+#REF!</f>
        <v>#REF!</v>
      </c>
      <c r="AE37" s="27"/>
      <c r="AF37" s="92" t="e">
        <f t="shared" si="5"/>
        <v>#REF!</v>
      </c>
      <c r="AG37" s="92" t="e">
        <f t="shared" si="5"/>
        <v>#REF!</v>
      </c>
      <c r="AI37" s="13"/>
      <c r="AJ37" s="13"/>
    </row>
    <row r="38" spans="1:36" ht="13.5" customHeight="1" x14ac:dyDescent="0.85">
      <c r="A38" s="2">
        <f t="shared" si="6"/>
        <v>1</v>
      </c>
      <c r="B38" s="5" t="s">
        <v>28</v>
      </c>
      <c r="C38" s="13"/>
      <c r="D38" s="5" t="s">
        <v>64</v>
      </c>
      <c r="E38" s="2" t="s">
        <v>33</v>
      </c>
      <c r="F38" s="89" t="e">
        <f>INDEX(#REF!,MATCH(AGDP_CP_Contrib_X!$F$4,#REF!,0))</f>
        <v>#REF!</v>
      </c>
      <c r="G38" s="27" t="e">
        <f t="shared" si="2"/>
        <v>#REF!</v>
      </c>
      <c r="H38" s="35"/>
      <c r="I38" s="92"/>
      <c r="J38" s="92"/>
      <c r="K38" s="92"/>
      <c r="L38" s="92"/>
      <c r="M38" s="92"/>
      <c r="N38" s="92"/>
      <c r="O38" s="92"/>
      <c r="P38" s="92"/>
      <c r="Q38" s="92" t="e">
        <f>+(#REF!-#REF!)/#REF!*100</f>
        <v>#REF!</v>
      </c>
      <c r="R38" s="92" t="e">
        <f>+(#REF!-#REF!)/#REF!*100</f>
        <v>#REF!</v>
      </c>
      <c r="S38" s="92" t="e">
        <f>+(#REF!-#REF!)/#REF!*100</f>
        <v>#REF!</v>
      </c>
      <c r="T38" s="92" t="e">
        <f>+(#REF!-#REF!)/#REF!*100</f>
        <v>#REF!</v>
      </c>
      <c r="U38" s="92" t="e">
        <f>+(#REF!-#REF!)/#REF!*100</f>
        <v>#REF!</v>
      </c>
      <c r="V38" s="92" t="e">
        <f>+(#REF!-#REF!)/#REF!*100</f>
        <v>#REF!</v>
      </c>
      <c r="W38" s="92" t="e">
        <f>+(#REF!-#REF!)/#REF!*100</f>
        <v>#REF!</v>
      </c>
      <c r="X38" s="92" t="e">
        <f>+(#REF!-#REF!)/#REF!*100</f>
        <v>#REF!</v>
      </c>
      <c r="Y38" s="92" t="e">
        <f>+(#REF!-#REF!)/#REF!*100</f>
        <v>#REF!</v>
      </c>
      <c r="Z38" s="92" t="e">
        <f>+(#REF!-#REF!)/#REF!*100</f>
        <v>#REF!</v>
      </c>
      <c r="AA38" s="92"/>
      <c r="AB38" s="27"/>
      <c r="AC38" s="92" t="e">
        <f>+#REF!</f>
        <v>#REF!</v>
      </c>
      <c r="AD38" s="92" t="e">
        <f>+#REF!</f>
        <v>#REF!</v>
      </c>
      <c r="AE38" s="27"/>
      <c r="AF38" s="92" t="e">
        <f t="shared" si="5"/>
        <v>#REF!</v>
      </c>
      <c r="AG38" s="92" t="e">
        <f t="shared" si="5"/>
        <v>#REF!</v>
      </c>
      <c r="AI38" s="13"/>
      <c r="AJ38" s="13"/>
    </row>
    <row r="39" spans="1:36" ht="13.5" customHeight="1" x14ac:dyDescent="0.85">
      <c r="A39" s="2">
        <f t="shared" si="6"/>
        <v>1</v>
      </c>
      <c r="B39" s="5" t="s">
        <v>28</v>
      </c>
      <c r="C39" s="13"/>
      <c r="D39" s="5" t="s">
        <v>65</v>
      </c>
      <c r="E39" s="2" t="s">
        <v>8</v>
      </c>
      <c r="F39" s="89" t="e">
        <f>INDEX(#REF!,MATCH(AGDP_CP_Contrib_X!$F$4,#REF!,0))</f>
        <v>#REF!</v>
      </c>
      <c r="G39" s="27" t="e">
        <f t="shared" si="2"/>
        <v>#REF!</v>
      </c>
      <c r="H39" s="35"/>
      <c r="I39" s="92"/>
      <c r="J39" s="92"/>
      <c r="K39" s="92"/>
      <c r="L39" s="92"/>
      <c r="M39" s="92"/>
      <c r="N39" s="92"/>
      <c r="O39" s="92"/>
      <c r="P39" s="92"/>
      <c r="Q39" s="92" t="e">
        <f>+(#REF!-#REF!)/#REF!*100</f>
        <v>#REF!</v>
      </c>
      <c r="R39" s="92" t="e">
        <f>+(#REF!-#REF!)/#REF!*100</f>
        <v>#REF!</v>
      </c>
      <c r="S39" s="92" t="e">
        <f>+(#REF!-#REF!)/#REF!*100</f>
        <v>#REF!</v>
      </c>
      <c r="T39" s="92" t="e">
        <f>+(#REF!-#REF!)/#REF!*100</f>
        <v>#REF!</v>
      </c>
      <c r="U39" s="92" t="e">
        <f>+(#REF!-#REF!)/#REF!*100</f>
        <v>#REF!</v>
      </c>
      <c r="V39" s="92" t="e">
        <f>+(#REF!-#REF!)/#REF!*100</f>
        <v>#REF!</v>
      </c>
      <c r="W39" s="92" t="e">
        <f>+(#REF!-#REF!)/#REF!*100</f>
        <v>#REF!</v>
      </c>
      <c r="X39" s="92" t="e">
        <f>+(#REF!-#REF!)/#REF!*100</f>
        <v>#REF!</v>
      </c>
      <c r="Y39" s="92" t="e">
        <f>+(#REF!-#REF!)/#REF!*100</f>
        <v>#REF!</v>
      </c>
      <c r="Z39" s="92" t="e">
        <f>+(#REF!-#REF!)/#REF!*100</f>
        <v>#REF!</v>
      </c>
      <c r="AA39" s="92"/>
      <c r="AB39" s="27"/>
      <c r="AC39" s="92" t="e">
        <f>+#REF!</f>
        <v>#REF!</v>
      </c>
      <c r="AD39" s="92" t="e">
        <f>+#REF!</f>
        <v>#REF!</v>
      </c>
      <c r="AE39" s="27"/>
      <c r="AF39" s="92" t="e">
        <f t="shared" si="5"/>
        <v>#REF!</v>
      </c>
      <c r="AG39" s="92" t="e">
        <f t="shared" si="5"/>
        <v>#REF!</v>
      </c>
      <c r="AI39" s="13"/>
      <c r="AJ39" s="13"/>
    </row>
    <row r="40" spans="1:36" ht="13.5" customHeight="1" x14ac:dyDescent="0.85">
      <c r="A40" s="2">
        <f t="shared" si="6"/>
        <v>1</v>
      </c>
      <c r="B40" s="5" t="s">
        <v>28</v>
      </c>
      <c r="C40" s="13"/>
      <c r="D40" s="5" t="s">
        <v>66</v>
      </c>
      <c r="E40" s="2" t="s">
        <v>34</v>
      </c>
      <c r="F40" s="89" t="e">
        <f>INDEX(#REF!,MATCH(AGDP_CP_Contrib_X!$F$4,#REF!,0))</f>
        <v>#REF!</v>
      </c>
      <c r="G40" s="27" t="e">
        <f t="shared" si="2"/>
        <v>#REF!</v>
      </c>
      <c r="H40" s="35"/>
      <c r="I40" s="92"/>
      <c r="J40" s="92"/>
      <c r="K40" s="92"/>
      <c r="L40" s="92"/>
      <c r="M40" s="92"/>
      <c r="N40" s="92"/>
      <c r="O40" s="92"/>
      <c r="P40" s="92"/>
      <c r="Q40" s="92" t="e">
        <f>+(#REF!-#REF!)/#REF!*100</f>
        <v>#REF!</v>
      </c>
      <c r="R40" s="92" t="e">
        <f>+(#REF!-#REF!)/#REF!*100</f>
        <v>#REF!</v>
      </c>
      <c r="S40" s="92" t="e">
        <f>+(#REF!-#REF!)/#REF!*100</f>
        <v>#REF!</v>
      </c>
      <c r="T40" s="92" t="e">
        <f>+(#REF!-#REF!)/#REF!*100</f>
        <v>#REF!</v>
      </c>
      <c r="U40" s="92" t="e">
        <f>+(#REF!-#REF!)/#REF!*100</f>
        <v>#REF!</v>
      </c>
      <c r="V40" s="92" t="e">
        <f>+(#REF!-#REF!)/#REF!*100</f>
        <v>#REF!</v>
      </c>
      <c r="W40" s="92" t="e">
        <f>+(#REF!-#REF!)/#REF!*100</f>
        <v>#REF!</v>
      </c>
      <c r="X40" s="92" t="e">
        <f>+(#REF!-#REF!)/#REF!*100</f>
        <v>#REF!</v>
      </c>
      <c r="Y40" s="92" t="e">
        <f>+(#REF!-#REF!)/#REF!*100</f>
        <v>#REF!</v>
      </c>
      <c r="Z40" s="92" t="e">
        <f>+(#REF!-#REF!)/#REF!*100</f>
        <v>#REF!</v>
      </c>
      <c r="AA40" s="92"/>
      <c r="AB40" s="27"/>
      <c r="AC40" s="92" t="e">
        <f>+#REF!</f>
        <v>#REF!</v>
      </c>
      <c r="AD40" s="92" t="e">
        <f>+#REF!</f>
        <v>#REF!</v>
      </c>
      <c r="AE40" s="27"/>
      <c r="AF40" s="92" t="e">
        <f t="shared" si="5"/>
        <v>#REF!</v>
      </c>
      <c r="AG40" s="92" t="e">
        <f t="shared" si="5"/>
        <v>#REF!</v>
      </c>
      <c r="AI40" s="13"/>
      <c r="AJ40" s="13"/>
    </row>
    <row r="41" spans="1:36" ht="13.5" customHeight="1" x14ac:dyDescent="0.85">
      <c r="A41" s="2">
        <f t="shared" si="6"/>
        <v>1</v>
      </c>
      <c r="B41" s="5" t="s">
        <v>28</v>
      </c>
      <c r="C41" s="13"/>
      <c r="D41" s="5" t="s">
        <v>98</v>
      </c>
      <c r="E41" s="2" t="s">
        <v>35</v>
      </c>
      <c r="F41" s="89" t="e">
        <f>INDEX(#REF!,MATCH(AGDP_CP_Contrib_X!$F$4,#REF!,0))</f>
        <v>#REF!</v>
      </c>
      <c r="G41" s="27" t="e">
        <f t="shared" si="2"/>
        <v>#REF!</v>
      </c>
      <c r="H41" s="35"/>
      <c r="I41" s="92"/>
      <c r="J41" s="92"/>
      <c r="K41" s="92"/>
      <c r="L41" s="92"/>
      <c r="M41" s="92"/>
      <c r="N41" s="92"/>
      <c r="O41" s="92"/>
      <c r="P41" s="92"/>
      <c r="Q41" s="92" t="e">
        <f>+(#REF!-#REF!)/#REF!*100</f>
        <v>#REF!</v>
      </c>
      <c r="R41" s="92" t="e">
        <f>+(#REF!-#REF!)/#REF!*100</f>
        <v>#REF!</v>
      </c>
      <c r="S41" s="92" t="e">
        <f>+(#REF!-#REF!)/#REF!*100</f>
        <v>#REF!</v>
      </c>
      <c r="T41" s="92" t="e">
        <f>+(#REF!-#REF!)/#REF!*100</f>
        <v>#REF!</v>
      </c>
      <c r="U41" s="92" t="e">
        <f>+(#REF!-#REF!)/#REF!*100</f>
        <v>#REF!</v>
      </c>
      <c r="V41" s="92" t="e">
        <f>+(#REF!-#REF!)/#REF!*100</f>
        <v>#REF!</v>
      </c>
      <c r="W41" s="92" t="e">
        <f>+(#REF!-#REF!)/#REF!*100</f>
        <v>#REF!</v>
      </c>
      <c r="X41" s="92" t="e">
        <f>+(#REF!-#REF!)/#REF!*100</f>
        <v>#REF!</v>
      </c>
      <c r="Y41" s="92" t="e">
        <f>+(#REF!-#REF!)/#REF!*100</f>
        <v>#REF!</v>
      </c>
      <c r="Z41" s="92" t="e">
        <f>+(#REF!-#REF!)/#REF!*100</f>
        <v>#REF!</v>
      </c>
      <c r="AA41" s="92"/>
      <c r="AB41" s="27"/>
      <c r="AC41" s="92" t="e">
        <f>+#REF!</f>
        <v>#REF!</v>
      </c>
      <c r="AD41" s="92" t="e">
        <f>+#REF!</f>
        <v>#REF!</v>
      </c>
      <c r="AE41" s="27"/>
      <c r="AF41" s="92" t="e">
        <f t="shared" si="5"/>
        <v>#REF!</v>
      </c>
      <c r="AG41" s="92" t="e">
        <f t="shared" si="5"/>
        <v>#REF!</v>
      </c>
      <c r="AI41" s="13"/>
      <c r="AJ41" s="13"/>
    </row>
    <row r="42" spans="1:36" ht="13.5" customHeight="1" x14ac:dyDescent="0.85">
      <c r="A42" s="2">
        <f t="shared" si="6"/>
        <v>1</v>
      </c>
      <c r="B42" s="5" t="s">
        <v>28</v>
      </c>
      <c r="C42" s="13"/>
      <c r="D42" s="5" t="s">
        <v>67</v>
      </c>
      <c r="E42" s="2" t="s">
        <v>36</v>
      </c>
      <c r="F42" s="89" t="e">
        <f>INDEX(#REF!,MATCH(AGDP_CP_Contrib_X!$F$4,#REF!,0))</f>
        <v>#REF!</v>
      </c>
      <c r="G42" s="27" t="e">
        <f t="shared" si="2"/>
        <v>#REF!</v>
      </c>
      <c r="H42" s="35"/>
      <c r="I42" s="92"/>
      <c r="J42" s="92"/>
      <c r="K42" s="92"/>
      <c r="L42" s="92"/>
      <c r="M42" s="92"/>
      <c r="N42" s="92"/>
      <c r="O42" s="92"/>
      <c r="P42" s="92"/>
      <c r="Q42" s="92" t="e">
        <f>+(#REF!-#REF!)/#REF!*100</f>
        <v>#REF!</v>
      </c>
      <c r="R42" s="92" t="e">
        <f>+(#REF!-#REF!)/#REF!*100</f>
        <v>#REF!</v>
      </c>
      <c r="S42" s="92" t="e">
        <f>+(#REF!-#REF!)/#REF!*100</f>
        <v>#REF!</v>
      </c>
      <c r="T42" s="92" t="e">
        <f>+(#REF!-#REF!)/#REF!*100</f>
        <v>#REF!</v>
      </c>
      <c r="U42" s="92" t="e">
        <f>+(#REF!-#REF!)/#REF!*100</f>
        <v>#REF!</v>
      </c>
      <c r="V42" s="92" t="e">
        <f>+(#REF!-#REF!)/#REF!*100</f>
        <v>#REF!</v>
      </c>
      <c r="W42" s="92" t="e">
        <f>+(#REF!-#REF!)/#REF!*100</f>
        <v>#REF!</v>
      </c>
      <c r="X42" s="92" t="e">
        <f>+(#REF!-#REF!)/#REF!*100</f>
        <v>#REF!</v>
      </c>
      <c r="Y42" s="92" t="e">
        <f>+(#REF!-#REF!)/#REF!*100</f>
        <v>#REF!</v>
      </c>
      <c r="Z42" s="92" t="e">
        <f>+(#REF!-#REF!)/#REF!*100</f>
        <v>#REF!</v>
      </c>
      <c r="AA42" s="92"/>
      <c r="AB42" s="27"/>
      <c r="AC42" s="92" t="e">
        <f>+#REF!</f>
        <v>#REF!</v>
      </c>
      <c r="AD42" s="92" t="e">
        <f>+#REF!</f>
        <v>#REF!</v>
      </c>
      <c r="AE42" s="27"/>
      <c r="AF42" s="92" t="e">
        <f t="shared" si="5"/>
        <v>#REF!</v>
      </c>
      <c r="AG42" s="92" t="e">
        <f t="shared" si="5"/>
        <v>#REF!</v>
      </c>
      <c r="AI42" s="13"/>
      <c r="AJ42" s="13"/>
    </row>
    <row r="43" spans="1:36" ht="13.5" customHeight="1" x14ac:dyDescent="0.85">
      <c r="A43" s="2">
        <f t="shared" si="6"/>
        <v>1</v>
      </c>
      <c r="B43" s="5" t="s">
        <v>28</v>
      </c>
      <c r="C43" s="13"/>
      <c r="D43" s="5" t="s">
        <v>68</v>
      </c>
      <c r="E43" s="2" t="s">
        <v>37</v>
      </c>
      <c r="F43" s="89" t="e">
        <f>INDEX(#REF!,MATCH(AGDP_CP_Contrib_X!$F$4,#REF!,0))</f>
        <v>#REF!</v>
      </c>
      <c r="G43" s="27" t="e">
        <f t="shared" si="2"/>
        <v>#REF!</v>
      </c>
      <c r="H43" s="35"/>
      <c r="I43" s="92"/>
      <c r="J43" s="92"/>
      <c r="K43" s="92"/>
      <c r="L43" s="92"/>
      <c r="M43" s="92"/>
      <c r="N43" s="92"/>
      <c r="O43" s="92"/>
      <c r="P43" s="92"/>
      <c r="Q43" s="92" t="e">
        <f>+(#REF!-#REF!)/#REF!*100</f>
        <v>#REF!</v>
      </c>
      <c r="R43" s="92" t="e">
        <f>+(#REF!-#REF!)/#REF!*100</f>
        <v>#REF!</v>
      </c>
      <c r="S43" s="92" t="e">
        <f>+(#REF!-#REF!)/#REF!*100</f>
        <v>#REF!</v>
      </c>
      <c r="T43" s="92" t="e">
        <f>+(#REF!-#REF!)/#REF!*100</f>
        <v>#REF!</v>
      </c>
      <c r="U43" s="92" t="e">
        <f>+(#REF!-#REF!)/#REF!*100</f>
        <v>#REF!</v>
      </c>
      <c r="V43" s="92" t="e">
        <f>+(#REF!-#REF!)/#REF!*100</f>
        <v>#REF!</v>
      </c>
      <c r="W43" s="92" t="e">
        <f>+(#REF!-#REF!)/#REF!*100</f>
        <v>#REF!</v>
      </c>
      <c r="X43" s="92" t="e">
        <f>+(#REF!-#REF!)/#REF!*100</f>
        <v>#REF!</v>
      </c>
      <c r="Y43" s="92" t="e">
        <f>+(#REF!-#REF!)/#REF!*100</f>
        <v>#REF!</v>
      </c>
      <c r="Z43" s="92" t="e">
        <f>+(#REF!-#REF!)/#REF!*100</f>
        <v>#REF!</v>
      </c>
      <c r="AA43" s="92"/>
      <c r="AB43" s="27"/>
      <c r="AC43" s="92" t="e">
        <f>+#REF!</f>
        <v>#REF!</v>
      </c>
      <c r="AD43" s="92" t="e">
        <f>+#REF!</f>
        <v>#REF!</v>
      </c>
      <c r="AE43" s="27"/>
      <c r="AF43" s="92" t="e">
        <f t="shared" si="5"/>
        <v>#REF!</v>
      </c>
      <c r="AG43" s="92" t="e">
        <f t="shared" si="5"/>
        <v>#REF!</v>
      </c>
      <c r="AI43" s="13"/>
      <c r="AJ43" s="13"/>
    </row>
    <row r="44" spans="1:36" ht="13.5" customHeight="1" x14ac:dyDescent="0.85">
      <c r="A44" s="2">
        <f t="shared" si="6"/>
        <v>3</v>
      </c>
      <c r="B44" s="5" t="s">
        <v>28</v>
      </c>
      <c r="C44" s="13"/>
      <c r="D44" s="5" t="s">
        <v>69</v>
      </c>
      <c r="E44" s="2" t="s">
        <v>38</v>
      </c>
      <c r="F44" s="89" t="e">
        <f>INDEX(#REF!,MATCH(AGDP_CP_Contrib_X!$F$4,#REF!,0))</f>
        <v>#REF!</v>
      </c>
      <c r="G44" s="27" t="e">
        <f t="shared" si="2"/>
        <v>#REF!</v>
      </c>
      <c r="H44" s="35"/>
      <c r="I44" s="92"/>
      <c r="J44" s="92"/>
      <c r="K44" s="92"/>
      <c r="L44" s="92"/>
      <c r="M44" s="92"/>
      <c r="N44" s="92"/>
      <c r="O44" s="92"/>
      <c r="P44" s="92"/>
      <c r="Q44" s="92" t="e">
        <f>+(#REF!-#REF!)/#REF!*100</f>
        <v>#REF!</v>
      </c>
      <c r="R44" s="92" t="e">
        <f>+(#REF!-#REF!)/#REF!*100</f>
        <v>#REF!</v>
      </c>
      <c r="S44" s="92" t="e">
        <f>+(#REF!-#REF!)/#REF!*100</f>
        <v>#REF!</v>
      </c>
      <c r="T44" s="92" t="e">
        <f>+(#REF!-#REF!)/#REF!*100</f>
        <v>#REF!</v>
      </c>
      <c r="U44" s="92" t="e">
        <f>+(#REF!-#REF!)/#REF!*100</f>
        <v>#REF!</v>
      </c>
      <c r="V44" s="92" t="e">
        <f>+(#REF!-#REF!)/#REF!*100</f>
        <v>#REF!</v>
      </c>
      <c r="W44" s="92" t="e">
        <f>+(#REF!-#REF!)/#REF!*100</f>
        <v>#REF!</v>
      </c>
      <c r="X44" s="92" t="e">
        <f>+(#REF!-#REF!)/#REF!*100</f>
        <v>#REF!</v>
      </c>
      <c r="Y44" s="92" t="e">
        <f>+(#REF!-#REF!)/#REF!*100</f>
        <v>#REF!</v>
      </c>
      <c r="Z44" s="92" t="e">
        <f>+(#REF!-#REF!)/#REF!*100</f>
        <v>#REF!</v>
      </c>
      <c r="AA44" s="92"/>
      <c r="AB44" s="27"/>
      <c r="AC44" s="92" t="e">
        <f>+#REF!</f>
        <v>#REF!</v>
      </c>
      <c r="AD44" s="92" t="e">
        <f>+#REF!</f>
        <v>#REF!</v>
      </c>
      <c r="AE44" s="27"/>
      <c r="AF44" s="92" t="e">
        <f t="shared" si="5"/>
        <v>#REF!</v>
      </c>
      <c r="AG44" s="92" t="e">
        <f t="shared" si="5"/>
        <v>#REF!</v>
      </c>
      <c r="AI44" s="13"/>
      <c r="AJ44" s="13"/>
    </row>
    <row r="45" spans="1:36" ht="6.75" customHeight="1" x14ac:dyDescent="0.85">
      <c r="A45" s="3"/>
      <c r="B45" s="3"/>
      <c r="C45" s="3"/>
      <c r="D45" s="3"/>
      <c r="E45" s="12"/>
      <c r="F45" s="91" t="e">
        <f>INDEX(#REF!,MATCH(AGDP_CP_Contrib_X!$F$4,#REF!,0))</f>
        <v>#REF!</v>
      </c>
      <c r="G45" s="37">
        <f t="shared" si="2"/>
        <v>0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I45" s="13"/>
      <c r="AJ45" s="13"/>
    </row>
    <row r="46" spans="1:36" ht="14.25" customHeight="1" x14ac:dyDescent="0.85">
      <c r="A46" s="22" t="s">
        <v>39</v>
      </c>
      <c r="B46" s="22" t="s">
        <v>2</v>
      </c>
      <c r="C46" s="3"/>
      <c r="D46" s="22" t="s">
        <v>40</v>
      </c>
      <c r="E46" s="23"/>
      <c r="F46" s="87" t="e">
        <f>INDEX(#REF!,MATCH(AGDP_CP_Contrib_X!$F$4,#REF!,0))</f>
        <v>#REF!</v>
      </c>
      <c r="G46" s="24" t="e">
        <f t="shared" si="2"/>
        <v>#REF!</v>
      </c>
      <c r="H46" s="24"/>
      <c r="I46" s="92"/>
      <c r="J46" s="92"/>
      <c r="K46" s="92"/>
      <c r="L46" s="92"/>
      <c r="M46" s="92"/>
      <c r="N46" s="92"/>
      <c r="O46" s="92"/>
      <c r="P46" s="92"/>
      <c r="Q46" s="92" t="e">
        <f>+(#REF!-#REF!)/#REF!*100</f>
        <v>#REF!</v>
      </c>
      <c r="R46" s="92" t="e">
        <f>+(#REF!-#REF!)/#REF!*100</f>
        <v>#REF!</v>
      </c>
      <c r="S46" s="92" t="e">
        <f>+(#REF!-#REF!)/#REF!*100</f>
        <v>#REF!</v>
      </c>
      <c r="T46" s="92" t="e">
        <f>+(#REF!-#REF!)/#REF!*100</f>
        <v>#REF!</v>
      </c>
      <c r="U46" s="92" t="e">
        <f>+(#REF!-#REF!)/#REF!*100</f>
        <v>#REF!</v>
      </c>
      <c r="V46" s="92" t="e">
        <f>+(#REF!-#REF!)/#REF!*100</f>
        <v>#REF!</v>
      </c>
      <c r="W46" s="92" t="e">
        <f>+(#REF!-#REF!)/#REF!*100</f>
        <v>#REF!</v>
      </c>
      <c r="X46" s="92" t="e">
        <f>+(#REF!-#REF!)/#REF!*100</f>
        <v>#REF!</v>
      </c>
      <c r="Y46" s="92" t="e">
        <f>+(#REF!-#REF!)/#REF!*100</f>
        <v>#REF!</v>
      </c>
      <c r="Z46" s="92" t="e">
        <f>+(#REF!-#REF!)/#REF!*100</f>
        <v>#REF!</v>
      </c>
      <c r="AA46" s="92"/>
      <c r="AB46" s="92"/>
      <c r="AC46" s="92" t="e">
        <f>+#REF!</f>
        <v>#REF!</v>
      </c>
      <c r="AD46" s="92" t="e">
        <f>+#REF!</f>
        <v>#REF!</v>
      </c>
      <c r="AE46" s="24"/>
      <c r="AF46" s="92" t="e">
        <f t="shared" si="5"/>
        <v>#REF!</v>
      </c>
      <c r="AG46" s="92" t="e">
        <f t="shared" si="5"/>
        <v>#REF!</v>
      </c>
      <c r="AI46" s="13"/>
      <c r="AJ46" s="13"/>
    </row>
    <row r="47" spans="1:36" ht="7.5" customHeight="1" thickBot="1" x14ac:dyDescent="1">
      <c r="C47" s="3"/>
      <c r="D47" s="38"/>
      <c r="E47" s="39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C47" s="38"/>
      <c r="AD47" s="38"/>
      <c r="AI47" s="13"/>
      <c r="AJ47" s="13"/>
    </row>
    <row r="48" spans="1:36" s="45" customFormat="1" ht="12.75" customHeight="1" thickTop="1" x14ac:dyDescent="0.85">
      <c r="C48" s="46"/>
      <c r="D48" s="47" t="s">
        <v>100</v>
      </c>
      <c r="E48" s="48"/>
      <c r="AI48" s="13"/>
      <c r="AJ48" s="13"/>
    </row>
    <row r="49" spans="3:36" s="45" customFormat="1" ht="12.75" customHeight="1" x14ac:dyDescent="0.85">
      <c r="C49" s="46"/>
      <c r="D49" s="49">
        <f ca="1">TODAY()</f>
        <v>45917</v>
      </c>
      <c r="E49" s="48"/>
      <c r="AI49" s="13"/>
      <c r="AJ49" s="13"/>
    </row>
    <row r="50" spans="3:36" ht="17.600000000000001" x14ac:dyDescent="0.85">
      <c r="C50" s="3"/>
      <c r="AI50" s="13"/>
      <c r="AJ50" s="13"/>
    </row>
    <row r="51" spans="3:36" ht="17.600000000000001" x14ac:dyDescent="0.85">
      <c r="C51" s="3"/>
      <c r="AI51" s="13"/>
      <c r="AJ51" s="13"/>
    </row>
    <row r="52" spans="3:36" ht="17.600000000000001" x14ac:dyDescent="0.85">
      <c r="C52" s="3"/>
      <c r="AI52" s="13"/>
      <c r="AJ52" s="13"/>
    </row>
    <row r="53" spans="3:36" ht="17.600000000000001" x14ac:dyDescent="0.85">
      <c r="C53" s="3"/>
      <c r="AI53" s="13"/>
      <c r="AJ53" s="13"/>
    </row>
    <row r="54" spans="3:36" ht="17.600000000000001" x14ac:dyDescent="0.85">
      <c r="C54" s="3"/>
      <c r="AI54" s="13"/>
      <c r="AJ54" s="13"/>
    </row>
    <row r="55" spans="3:36" ht="17.600000000000001" x14ac:dyDescent="0.85">
      <c r="C55" s="3"/>
      <c r="AI55" s="13"/>
      <c r="AJ55" s="13"/>
    </row>
    <row r="56" spans="3:36" ht="17.600000000000001" x14ac:dyDescent="0.85">
      <c r="C56" s="3"/>
      <c r="AI56" s="13"/>
      <c r="AJ56" s="13"/>
    </row>
    <row r="57" spans="3:36" ht="17.600000000000001" x14ac:dyDescent="0.85">
      <c r="C57" s="3"/>
      <c r="AI57" s="13"/>
      <c r="AJ57" s="13"/>
    </row>
    <row r="58" spans="3:36" ht="17.600000000000001" x14ac:dyDescent="0.85">
      <c r="C58" s="3"/>
    </row>
    <row r="59" spans="3:36" ht="17.600000000000001" x14ac:dyDescent="0.85">
      <c r="C59" s="3"/>
    </row>
    <row r="60" spans="3:36" ht="17.600000000000001" x14ac:dyDescent="0.85">
      <c r="C60" s="3"/>
    </row>
  </sheetData>
  <conditionalFormatting sqref="F7:AG46">
    <cfRule type="cellIs" dxfId="42" priority="6" operator="lessThan">
      <formula>0</formula>
    </cfRule>
  </conditionalFormatting>
  <conditionalFormatting sqref="V2:Z2">
    <cfRule type="cellIs" dxfId="41" priority="2" operator="lessThan">
      <formula>0</formula>
    </cfRule>
  </conditionalFormatting>
  <conditionalFormatting sqref="AC2:AD2">
    <cfRule type="cellIs" dxfId="40" priority="1" operator="lessThan">
      <formula>0</formula>
    </cfRule>
  </conditionalFormatting>
  <conditionalFormatting sqref="AI7:AI46">
    <cfRule type="cellIs" dxfId="39" priority="3" operator="lessThan">
      <formula>0</formula>
    </cfRule>
  </conditionalFormatting>
  <conditionalFormatting sqref="AJ7">
    <cfRule type="cellIs" dxfId="38" priority="5" operator="equal">
      <formula>FALSE</formula>
    </cfRule>
  </conditionalFormatting>
  <conditionalFormatting sqref="AJ9:AJ46">
    <cfRule type="cellIs" dxfId="37" priority="4" operator="equal">
      <formula>FALSE</formula>
    </cfRule>
  </conditionalFormatting>
  <pageMargins left="0.32" right="0.51" top="0.44" bottom="0.23" header="0.31496062992126" footer="0.19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AFCB9-30F4-4DA1-B097-50E47FBD6F5C}">
  <sheetPr codeName="Sheet24">
    <tabColor theme="5" tint="0.79998168889431442"/>
  </sheetPr>
  <dimension ref="A1:AJ60"/>
  <sheetViews>
    <sheetView showZeros="0" workbookViewId="0">
      <pane xSplit="7" ySplit="7" topLeftCell="X8" activePane="bottomRight" state="frozen"/>
      <selection activeCell="Z18" sqref="Z18"/>
      <selection pane="topRight" activeCell="Z18" sqref="Z18"/>
      <selection pane="bottomLeft" activeCell="Z18" sqref="Z18"/>
      <selection pane="bottomRight" activeCell="Z10" sqref="Z10"/>
    </sheetView>
  </sheetViews>
  <sheetFormatPr defaultColWidth="9.19140625" defaultRowHeight="13.95" x14ac:dyDescent="0.7"/>
  <cols>
    <col min="1" max="1" width="4.53515625" style="25" customWidth="1"/>
    <col min="2" max="2" width="4.8046875" style="25" customWidth="1"/>
    <col min="3" max="3" width="1.4609375" style="25" customWidth="1"/>
    <col min="4" max="4" width="49.19140625" style="25" customWidth="1"/>
    <col min="5" max="5" width="12.265625" style="42" customWidth="1"/>
    <col min="6" max="6" width="8.4609375" style="25" hidden="1" customWidth="1"/>
    <col min="7" max="33" width="8.4609375" style="25" customWidth="1"/>
    <col min="34" max="34" width="9.19140625" style="25"/>
    <col min="35" max="35" width="8.4609375" style="25" customWidth="1"/>
    <col min="36" max="16384" width="9.19140625" style="25"/>
  </cols>
  <sheetData>
    <row r="1" spans="1:36" s="5" customFormat="1" ht="15" customHeight="1" x14ac:dyDescent="0.85">
      <c r="A1" s="2"/>
      <c r="B1" s="3"/>
      <c r="C1" s="3"/>
      <c r="D1" s="4" t="s">
        <v>70</v>
      </c>
      <c r="E1" s="2"/>
    </row>
    <row r="2" spans="1:36" s="9" customFormat="1" ht="15" customHeight="1" thickBot="1" x14ac:dyDescent="1">
      <c r="A2" s="6"/>
      <c r="B2" s="7"/>
      <c r="C2" s="6"/>
      <c r="D2" s="6" t="s">
        <v>71</v>
      </c>
      <c r="E2" s="8"/>
      <c r="H2" s="10"/>
    </row>
    <row r="3" spans="1:36" s="13" customFormat="1" ht="15" customHeight="1" thickTop="1" thickBot="1" x14ac:dyDescent="1.1499999999999999">
      <c r="A3" s="3"/>
      <c r="B3" s="11"/>
      <c r="C3" s="3"/>
      <c r="D3" s="4" t="s">
        <v>72</v>
      </c>
      <c r="E3" s="18" t="s">
        <v>102</v>
      </c>
      <c r="F3" s="18"/>
      <c r="G3" s="18">
        <v>2021</v>
      </c>
    </row>
    <row r="4" spans="1:36" s="13" customFormat="1" ht="15" customHeight="1" thickTop="1" thickBot="1" x14ac:dyDescent="1.1499999999999999">
      <c r="A4" s="3"/>
      <c r="B4" s="11"/>
      <c r="C4" s="3"/>
      <c r="D4" s="14" t="s">
        <v>97</v>
      </c>
      <c r="E4" s="18" t="s">
        <v>101</v>
      </c>
      <c r="F4" s="18" t="e">
        <f>#REF!</f>
        <v>#REF!</v>
      </c>
      <c r="G4" s="18" t="e">
        <f>#REF!</f>
        <v>#REF!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 t="s">
        <v>184</v>
      </c>
      <c r="AD4" s="15"/>
      <c r="AE4" s="15"/>
      <c r="AF4" s="100" t="s">
        <v>183</v>
      </c>
      <c r="AG4" s="15"/>
    </row>
    <row r="5" spans="1:36" s="19" customFormat="1" ht="17.25" customHeight="1" thickTop="1" thickBot="1" x14ac:dyDescent="1">
      <c r="A5" s="6"/>
      <c r="B5" s="7"/>
      <c r="C5" s="6"/>
      <c r="D5" s="16" t="s">
        <v>0</v>
      </c>
      <c r="E5" s="17" t="s">
        <v>41</v>
      </c>
      <c r="F5" s="18"/>
      <c r="G5" s="18"/>
      <c r="H5" s="18">
        <v>2006</v>
      </c>
      <c r="I5" s="18">
        <f>H5+1</f>
        <v>2007</v>
      </c>
      <c r="J5" s="18">
        <f t="shared" ref="J5:AA5" si="0">I5+1</f>
        <v>2008</v>
      </c>
      <c r="K5" s="18">
        <f t="shared" si="0"/>
        <v>2009</v>
      </c>
      <c r="L5" s="18">
        <f t="shared" si="0"/>
        <v>2010</v>
      </c>
      <c r="M5" s="18">
        <f t="shared" si="0"/>
        <v>2011</v>
      </c>
      <c r="N5" s="18">
        <f t="shared" si="0"/>
        <v>2012</v>
      </c>
      <c r="O5" s="18">
        <f t="shared" si="0"/>
        <v>2013</v>
      </c>
      <c r="P5" s="18">
        <f t="shared" si="0"/>
        <v>2014</v>
      </c>
      <c r="Q5" s="18">
        <f t="shared" si="0"/>
        <v>2015</v>
      </c>
      <c r="R5" s="18">
        <f t="shared" si="0"/>
        <v>2016</v>
      </c>
      <c r="S5" s="18">
        <f t="shared" si="0"/>
        <v>2017</v>
      </c>
      <c r="T5" s="18">
        <f t="shared" si="0"/>
        <v>2018</v>
      </c>
      <c r="U5" s="18">
        <f t="shared" si="0"/>
        <v>2019</v>
      </c>
      <c r="V5" s="18">
        <f t="shared" si="0"/>
        <v>2020</v>
      </c>
      <c r="W5" s="18">
        <f t="shared" si="0"/>
        <v>2021</v>
      </c>
      <c r="X5" s="18">
        <f t="shared" si="0"/>
        <v>2022</v>
      </c>
      <c r="Y5" s="18">
        <f t="shared" si="0"/>
        <v>2023</v>
      </c>
      <c r="Z5" s="18">
        <f t="shared" si="0"/>
        <v>2024</v>
      </c>
      <c r="AA5" s="18">
        <f t="shared" si="0"/>
        <v>2025</v>
      </c>
      <c r="AB5" s="78"/>
      <c r="AC5" s="18">
        <f>+Y5</f>
        <v>2023</v>
      </c>
      <c r="AD5" s="18">
        <f>+Z5</f>
        <v>2024</v>
      </c>
      <c r="AE5" s="78"/>
      <c r="AF5" s="78">
        <f>+AC5</f>
        <v>2023</v>
      </c>
      <c r="AG5" s="78">
        <f>+AD5</f>
        <v>2024</v>
      </c>
      <c r="AI5" s="13"/>
      <c r="AJ5" s="13"/>
    </row>
    <row r="6" spans="1:36" s="19" customFormat="1" ht="7.5" customHeight="1" thickTop="1" x14ac:dyDescent="1">
      <c r="A6" s="3"/>
      <c r="B6" s="11"/>
      <c r="C6" s="3"/>
      <c r="D6" s="20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I6" s="13"/>
      <c r="AJ6" s="13"/>
    </row>
    <row r="7" spans="1:36" ht="14.25" customHeight="1" x14ac:dyDescent="0.85">
      <c r="A7" s="22"/>
      <c r="B7" s="22"/>
      <c r="C7" s="3"/>
      <c r="D7" s="22" t="s">
        <v>46</v>
      </c>
      <c r="E7" s="23"/>
      <c r="F7" s="87" t="e">
        <f>INDEX(#REF!,MATCH(AGDP_CP_Contrib_Y!$F$4,#REF!,0))</f>
        <v>#REF!</v>
      </c>
      <c r="G7" s="24" t="e">
        <f>SUMIF($5:$5,$G$3,7:7)</f>
        <v>#REF!</v>
      </c>
      <c r="H7" s="24"/>
      <c r="I7" s="96">
        <f>+SUM(I9:I46)</f>
        <v>0</v>
      </c>
      <c r="J7" s="96">
        <f t="shared" ref="J7:Z7" si="1">+SUM(J9:J46)</f>
        <v>0</v>
      </c>
      <c r="K7" s="96">
        <f t="shared" si="1"/>
        <v>0</v>
      </c>
      <c r="L7" s="96">
        <f t="shared" si="1"/>
        <v>0</v>
      </c>
      <c r="M7" s="96">
        <f t="shared" si="1"/>
        <v>0</v>
      </c>
      <c r="N7" s="96">
        <f t="shared" si="1"/>
        <v>0</v>
      </c>
      <c r="O7" s="96">
        <f t="shared" si="1"/>
        <v>0</v>
      </c>
      <c r="P7" s="96">
        <f t="shared" si="1"/>
        <v>0</v>
      </c>
      <c r="Q7" s="96" t="e">
        <f t="shared" si="1"/>
        <v>#REF!</v>
      </c>
      <c r="R7" s="96" t="e">
        <f t="shared" si="1"/>
        <v>#REF!</v>
      </c>
      <c r="S7" s="96" t="e">
        <f t="shared" si="1"/>
        <v>#REF!</v>
      </c>
      <c r="T7" s="96" t="e">
        <f t="shared" si="1"/>
        <v>#REF!</v>
      </c>
      <c r="U7" s="96" t="e">
        <f t="shared" si="1"/>
        <v>#REF!</v>
      </c>
      <c r="V7" s="96" t="e">
        <f t="shared" si="1"/>
        <v>#REF!</v>
      </c>
      <c r="W7" s="96" t="e">
        <f t="shared" si="1"/>
        <v>#REF!</v>
      </c>
      <c r="X7" s="96" t="e">
        <f t="shared" si="1"/>
        <v>#REF!</v>
      </c>
      <c r="Y7" s="96" t="e">
        <f t="shared" si="1"/>
        <v>#REF!</v>
      </c>
      <c r="Z7" s="96" t="e">
        <f t="shared" si="1"/>
        <v>#REF!</v>
      </c>
      <c r="AA7" s="96"/>
      <c r="AB7" s="24"/>
      <c r="AC7" s="96" t="e">
        <f>+#REF!</f>
        <v>#REF!</v>
      </c>
      <c r="AD7" s="96" t="e">
        <f>+#REF!</f>
        <v>#REF!</v>
      </c>
      <c r="AE7" s="69"/>
      <c r="AF7" s="96" t="e">
        <f>SUM(AF10:AF48)</f>
        <v>#REF!</v>
      </c>
      <c r="AG7" s="96" t="e">
        <f>SUM(AG10:AG48)</f>
        <v>#REF!</v>
      </c>
      <c r="AI7" s="13"/>
      <c r="AJ7" s="13"/>
    </row>
    <row r="8" spans="1:36" s="19" customFormat="1" ht="7.5" customHeight="1" x14ac:dyDescent="1">
      <c r="A8" s="3"/>
      <c r="B8" s="11"/>
      <c r="C8" s="3"/>
      <c r="D8" s="20"/>
      <c r="E8" s="21"/>
      <c r="F8" s="88" t="e">
        <f>#REF!</f>
        <v>#REF!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I8" s="13"/>
      <c r="AJ8" s="13"/>
    </row>
    <row r="9" spans="1:36" ht="14.25" customHeight="1" x14ac:dyDescent="0.85">
      <c r="A9" s="22" t="s">
        <v>1</v>
      </c>
      <c r="B9" s="22" t="s">
        <v>2</v>
      </c>
      <c r="C9" s="3"/>
      <c r="D9" s="22" t="s">
        <v>49</v>
      </c>
      <c r="E9" s="23" t="s">
        <v>1</v>
      </c>
      <c r="F9" s="87" t="e">
        <f>INDEX(#REF!,MATCH(AGDP_CP_Contrib_Y!$F$4,#REF!,0))</f>
        <v>#REF!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I9" s="13"/>
      <c r="AJ9" s="13"/>
    </row>
    <row r="10" spans="1:36" ht="13.5" customHeight="1" x14ac:dyDescent="0.85">
      <c r="A10" s="2">
        <f>LEN(E10)</f>
        <v>2</v>
      </c>
      <c r="B10" s="5" t="s">
        <v>1</v>
      </c>
      <c r="C10" s="13"/>
      <c r="D10" s="5" t="s">
        <v>50</v>
      </c>
      <c r="E10" s="2" t="s">
        <v>3</v>
      </c>
      <c r="F10" s="89" t="e">
        <f>INDEX(#REF!,MATCH(AGDP_CP_Contrib_Y!$F$4,#REF!,0))</f>
        <v>#REF!</v>
      </c>
      <c r="G10" s="27" t="e">
        <f t="shared" ref="G10:G46" si="2">SUMIF($5:$5,$G$3,10:10)</f>
        <v>#REF!</v>
      </c>
      <c r="H10" s="27"/>
      <c r="I10" s="92"/>
      <c r="J10" s="92"/>
      <c r="K10" s="92"/>
      <c r="L10" s="92"/>
      <c r="M10" s="92"/>
      <c r="N10" s="92"/>
      <c r="O10" s="92"/>
      <c r="P10" s="92"/>
      <c r="Q10" s="92" t="e">
        <f>+(#REF!-#REF!)/#REF!*100</f>
        <v>#REF!</v>
      </c>
      <c r="R10" s="92" t="e">
        <f>+(#REF!-#REF!)/#REF!*100</f>
        <v>#REF!</v>
      </c>
      <c r="S10" s="92" t="e">
        <f>+(#REF!-#REF!)/#REF!*100</f>
        <v>#REF!</v>
      </c>
      <c r="T10" s="92" t="e">
        <f>+(#REF!-#REF!)/#REF!*100</f>
        <v>#REF!</v>
      </c>
      <c r="U10" s="92" t="e">
        <f>+(#REF!-#REF!)/#REF!*100</f>
        <v>#REF!</v>
      </c>
      <c r="V10" s="92" t="e">
        <f>+(#REF!-#REF!)/#REF!*100</f>
        <v>#REF!</v>
      </c>
      <c r="W10" s="92" t="e">
        <f>+(#REF!-#REF!)/#REF!*100</f>
        <v>#REF!</v>
      </c>
      <c r="X10" s="92" t="e">
        <f>+(#REF!-#REF!)/#REF!*100</f>
        <v>#REF!</v>
      </c>
      <c r="Y10" s="92" t="e">
        <f>+(#REF!-#REF!)/#REF!*100</f>
        <v>#REF!</v>
      </c>
      <c r="Z10" s="92" t="e">
        <f>+(#REF!-#REF!)/#REF!*100</f>
        <v>#REF!</v>
      </c>
      <c r="AA10" s="92"/>
      <c r="AB10" s="27"/>
      <c r="AC10" s="92" t="e">
        <f>+#REF!</f>
        <v>#REF!</v>
      </c>
      <c r="AD10" s="92" t="e">
        <f>+#REF!</f>
        <v>#REF!</v>
      </c>
      <c r="AE10" s="27"/>
      <c r="AF10" s="92" t="e">
        <f>+Y10-AC10</f>
        <v>#REF!</v>
      </c>
      <c r="AG10" s="92" t="e">
        <f>+Z10-AD10</f>
        <v>#REF!</v>
      </c>
      <c r="AI10" s="13"/>
      <c r="AJ10" s="13"/>
    </row>
    <row r="11" spans="1:36" ht="13.5" customHeight="1" x14ac:dyDescent="0.85">
      <c r="A11" s="2">
        <f>LEN(E11)</f>
        <v>2</v>
      </c>
      <c r="B11" s="5" t="s">
        <v>1</v>
      </c>
      <c r="C11" s="13"/>
      <c r="D11" s="5" t="s">
        <v>51</v>
      </c>
      <c r="E11" s="2" t="s">
        <v>4</v>
      </c>
      <c r="F11" s="89" t="e">
        <f>INDEX(#REF!,MATCH(AGDP_CP_Contrib_Y!$F$4,#REF!,0))</f>
        <v>#REF!</v>
      </c>
      <c r="G11" s="27" t="e">
        <f t="shared" si="2"/>
        <v>#REF!</v>
      </c>
      <c r="H11" s="27"/>
      <c r="I11" s="92"/>
      <c r="J11" s="92"/>
      <c r="K11" s="92"/>
      <c r="L11" s="92"/>
      <c r="M11" s="92"/>
      <c r="N11" s="92"/>
      <c r="O11" s="92"/>
      <c r="P11" s="92"/>
      <c r="Q11" s="92" t="e">
        <f>+(#REF!-#REF!)/#REF!*100</f>
        <v>#REF!</v>
      </c>
      <c r="R11" s="92" t="e">
        <f>+(#REF!-#REF!)/#REF!*100</f>
        <v>#REF!</v>
      </c>
      <c r="S11" s="92" t="e">
        <f>+(#REF!-#REF!)/#REF!*100</f>
        <v>#REF!</v>
      </c>
      <c r="T11" s="92" t="e">
        <f>+(#REF!-#REF!)/#REF!*100</f>
        <v>#REF!</v>
      </c>
      <c r="U11" s="92" t="e">
        <f>+(#REF!-#REF!)/#REF!*100</f>
        <v>#REF!</v>
      </c>
      <c r="V11" s="92" t="e">
        <f>+(#REF!-#REF!)/#REF!*100</f>
        <v>#REF!</v>
      </c>
      <c r="W11" s="92" t="e">
        <f>+(#REF!-#REF!)/#REF!*100</f>
        <v>#REF!</v>
      </c>
      <c r="X11" s="92" t="e">
        <f>+(#REF!-#REF!)/#REF!*100</f>
        <v>#REF!</v>
      </c>
      <c r="Y11" s="92" t="e">
        <f>+(#REF!-#REF!)/#REF!*100</f>
        <v>#REF!</v>
      </c>
      <c r="Z11" s="92" t="e">
        <f>+(#REF!-#REF!)/#REF!*100</f>
        <v>#REF!</v>
      </c>
      <c r="AA11" s="92"/>
      <c r="AB11" s="27"/>
      <c r="AC11" s="92" t="e">
        <f>+#REF!</f>
        <v>#REF!</v>
      </c>
      <c r="AD11" s="92" t="e">
        <f>+#REF!</f>
        <v>#REF!</v>
      </c>
      <c r="AE11" s="27"/>
      <c r="AF11" s="92" t="e">
        <f t="shared" ref="AF11:AG28" si="3">+Y11-AC11</f>
        <v>#REF!</v>
      </c>
      <c r="AG11" s="92" t="e">
        <f t="shared" si="3"/>
        <v>#REF!</v>
      </c>
      <c r="AI11" s="13"/>
      <c r="AJ11" s="13"/>
    </row>
    <row r="12" spans="1:36" ht="13.5" customHeight="1" x14ac:dyDescent="0.85">
      <c r="A12" s="2">
        <f>LEN(E12)</f>
        <v>2</v>
      </c>
      <c r="B12" s="5" t="s">
        <v>1</v>
      </c>
      <c r="C12" s="13"/>
      <c r="D12" s="5" t="s">
        <v>75</v>
      </c>
      <c r="E12" s="2" t="s">
        <v>5</v>
      </c>
      <c r="F12" s="89" t="e">
        <f>INDEX(#REF!,MATCH(AGDP_CP_Contrib_Y!$F$4,#REF!,0))</f>
        <v>#REF!</v>
      </c>
      <c r="G12" s="27" t="e">
        <f t="shared" si="2"/>
        <v>#REF!</v>
      </c>
      <c r="H12" s="27"/>
      <c r="I12" s="92"/>
      <c r="J12" s="92"/>
      <c r="K12" s="92"/>
      <c r="L12" s="92"/>
      <c r="M12" s="92"/>
      <c r="N12" s="92"/>
      <c r="O12" s="92"/>
      <c r="P12" s="92"/>
      <c r="Q12" s="92" t="e">
        <f>+(#REF!-#REF!)/#REF!*100</f>
        <v>#REF!</v>
      </c>
      <c r="R12" s="92" t="e">
        <f>+(#REF!-#REF!)/#REF!*100</f>
        <v>#REF!</v>
      </c>
      <c r="S12" s="92" t="e">
        <f>+(#REF!-#REF!)/#REF!*100</f>
        <v>#REF!</v>
      </c>
      <c r="T12" s="92" t="e">
        <f>+(#REF!-#REF!)/#REF!*100</f>
        <v>#REF!</v>
      </c>
      <c r="U12" s="92" t="e">
        <f>+(#REF!-#REF!)/#REF!*100</f>
        <v>#REF!</v>
      </c>
      <c r="V12" s="92" t="e">
        <f>+(#REF!-#REF!)/#REF!*100</f>
        <v>#REF!</v>
      </c>
      <c r="W12" s="92" t="e">
        <f>+(#REF!-#REF!)/#REF!*100</f>
        <v>#REF!</v>
      </c>
      <c r="X12" s="92" t="e">
        <f>+(#REF!-#REF!)/#REF!*100</f>
        <v>#REF!</v>
      </c>
      <c r="Y12" s="92" t="e">
        <f>+(#REF!-#REF!)/#REF!*100</f>
        <v>#REF!</v>
      </c>
      <c r="Z12" s="92" t="e">
        <f>+(#REF!-#REF!)/#REF!*100</f>
        <v>#REF!</v>
      </c>
      <c r="AA12" s="92"/>
      <c r="AB12" s="27"/>
      <c r="AC12" s="92" t="e">
        <f>+#REF!</f>
        <v>#REF!</v>
      </c>
      <c r="AD12" s="92" t="e">
        <f>+#REF!</f>
        <v>#REF!</v>
      </c>
      <c r="AE12" s="27"/>
      <c r="AF12" s="92" t="e">
        <f t="shared" si="3"/>
        <v>#REF!</v>
      </c>
      <c r="AG12" s="92" t="e">
        <f t="shared" si="3"/>
        <v>#REF!</v>
      </c>
      <c r="AI12" s="13"/>
      <c r="AJ12" s="13"/>
    </row>
    <row r="13" spans="1:36" ht="13.5" customHeight="1" x14ac:dyDescent="0.85">
      <c r="A13" s="2">
        <f>LEN(E13)</f>
        <v>2</v>
      </c>
      <c r="B13" s="5" t="s">
        <v>1</v>
      </c>
      <c r="C13" s="13"/>
      <c r="D13" s="5" t="s">
        <v>52</v>
      </c>
      <c r="E13" s="2" t="s">
        <v>6</v>
      </c>
      <c r="F13" s="89" t="e">
        <f>INDEX(#REF!,MATCH(AGDP_CP_Contrib_Y!$F$4,#REF!,0))</f>
        <v>#REF!</v>
      </c>
      <c r="G13" s="27" t="e">
        <f t="shared" si="2"/>
        <v>#REF!</v>
      </c>
      <c r="H13" s="27"/>
      <c r="I13" s="92"/>
      <c r="J13" s="92"/>
      <c r="K13" s="92"/>
      <c r="L13" s="92"/>
      <c r="M13" s="92"/>
      <c r="N13" s="92"/>
      <c r="O13" s="92"/>
      <c r="P13" s="92"/>
      <c r="Q13" s="92" t="e">
        <f>+(#REF!-#REF!)/#REF!*100</f>
        <v>#REF!</v>
      </c>
      <c r="R13" s="92" t="e">
        <f>+(#REF!-#REF!)/#REF!*100</f>
        <v>#REF!</v>
      </c>
      <c r="S13" s="92" t="e">
        <f>+(#REF!-#REF!)/#REF!*100</f>
        <v>#REF!</v>
      </c>
      <c r="T13" s="92" t="e">
        <f>+(#REF!-#REF!)/#REF!*100</f>
        <v>#REF!</v>
      </c>
      <c r="U13" s="92" t="e">
        <f>+(#REF!-#REF!)/#REF!*100</f>
        <v>#REF!</v>
      </c>
      <c r="V13" s="92" t="e">
        <f>+(#REF!-#REF!)/#REF!*100</f>
        <v>#REF!</v>
      </c>
      <c r="W13" s="92" t="e">
        <f>+(#REF!-#REF!)/#REF!*100</f>
        <v>#REF!</v>
      </c>
      <c r="X13" s="92" t="e">
        <f>+(#REF!-#REF!)/#REF!*100</f>
        <v>#REF!</v>
      </c>
      <c r="Y13" s="92" t="e">
        <f>+(#REF!-#REF!)/#REF!*100</f>
        <v>#REF!</v>
      </c>
      <c r="Z13" s="92" t="e">
        <f>+(#REF!-#REF!)/#REF!*100</f>
        <v>#REF!</v>
      </c>
      <c r="AA13" s="92"/>
      <c r="AB13" s="27"/>
      <c r="AC13" s="92" t="e">
        <f>+#REF!</f>
        <v>#REF!</v>
      </c>
      <c r="AD13" s="92" t="e">
        <f>+#REF!</f>
        <v>#REF!</v>
      </c>
      <c r="AE13" s="27"/>
      <c r="AF13" s="92" t="e">
        <f t="shared" si="3"/>
        <v>#REF!</v>
      </c>
      <c r="AG13" s="92" t="e">
        <f t="shared" si="3"/>
        <v>#REF!</v>
      </c>
      <c r="AI13" s="13"/>
      <c r="AJ13" s="13"/>
    </row>
    <row r="14" spans="1:36" ht="13.5" customHeight="1" x14ac:dyDescent="0.85">
      <c r="A14" s="2">
        <f>LEN(E14)</f>
        <v>2</v>
      </c>
      <c r="B14" s="5" t="s">
        <v>1</v>
      </c>
      <c r="C14" s="13"/>
      <c r="D14" s="5" t="s">
        <v>53</v>
      </c>
      <c r="E14" s="2" t="s">
        <v>7</v>
      </c>
      <c r="F14" s="89" t="e">
        <f>INDEX(#REF!,MATCH(AGDP_CP_Contrib_Y!$F$4,#REF!,0))</f>
        <v>#REF!</v>
      </c>
      <c r="G14" s="27" t="e">
        <f t="shared" si="2"/>
        <v>#REF!</v>
      </c>
      <c r="H14" s="27"/>
      <c r="I14" s="92"/>
      <c r="J14" s="92"/>
      <c r="K14" s="92"/>
      <c r="L14" s="92"/>
      <c r="M14" s="92"/>
      <c r="N14" s="92"/>
      <c r="O14" s="92"/>
      <c r="P14" s="92"/>
      <c r="Q14" s="92" t="e">
        <f>+(#REF!-#REF!)/#REF!*100</f>
        <v>#REF!</v>
      </c>
      <c r="R14" s="92" t="e">
        <f>+(#REF!-#REF!)/#REF!*100</f>
        <v>#REF!</v>
      </c>
      <c r="S14" s="92" t="e">
        <f>+(#REF!-#REF!)/#REF!*100</f>
        <v>#REF!</v>
      </c>
      <c r="T14" s="92" t="e">
        <f>+(#REF!-#REF!)/#REF!*100</f>
        <v>#REF!</v>
      </c>
      <c r="U14" s="92" t="e">
        <f>+(#REF!-#REF!)/#REF!*100</f>
        <v>#REF!</v>
      </c>
      <c r="V14" s="92" t="e">
        <f>+(#REF!-#REF!)/#REF!*100</f>
        <v>#REF!</v>
      </c>
      <c r="W14" s="92" t="e">
        <f>+(#REF!-#REF!)/#REF!*100</f>
        <v>#REF!</v>
      </c>
      <c r="X14" s="92" t="e">
        <f>+(#REF!-#REF!)/#REF!*100</f>
        <v>#REF!</v>
      </c>
      <c r="Y14" s="92" t="e">
        <f>+(#REF!-#REF!)/#REF!*100</f>
        <v>#REF!</v>
      </c>
      <c r="Z14" s="92" t="e">
        <f>+(#REF!-#REF!)/#REF!*100</f>
        <v>#REF!</v>
      </c>
      <c r="AA14" s="92"/>
      <c r="AB14" s="27"/>
      <c r="AC14" s="92" t="e">
        <f>+#REF!</f>
        <v>#REF!</v>
      </c>
      <c r="AD14" s="92" t="e">
        <f>+#REF!</f>
        <v>#REF!</v>
      </c>
      <c r="AE14" s="27"/>
      <c r="AF14" s="92" t="e">
        <f t="shared" si="3"/>
        <v>#REF!</v>
      </c>
      <c r="AG14" s="92" t="e">
        <f t="shared" si="3"/>
        <v>#REF!</v>
      </c>
      <c r="AI14" s="13"/>
      <c r="AJ14" s="13"/>
    </row>
    <row r="15" spans="1:36" ht="14.25" customHeight="1" x14ac:dyDescent="0.85">
      <c r="A15" s="22" t="s">
        <v>8</v>
      </c>
      <c r="B15" s="22" t="s">
        <v>2</v>
      </c>
      <c r="C15" s="3"/>
      <c r="D15" s="22" t="s">
        <v>54</v>
      </c>
      <c r="E15" s="23" t="s">
        <v>9</v>
      </c>
      <c r="F15" s="87" t="e">
        <f>INDEX(#REF!,MATCH(AGDP_CP_Contrib_Y!$F$4,#REF!,0))</f>
        <v>#REF!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I15" s="13"/>
      <c r="AJ15" s="13"/>
    </row>
    <row r="16" spans="1:36" ht="13.5" customHeight="1" x14ac:dyDescent="0.85">
      <c r="A16" s="2">
        <f t="shared" ref="A16:A29" si="4">LEN(E16)</f>
        <v>1</v>
      </c>
      <c r="B16" s="5" t="s">
        <v>8</v>
      </c>
      <c r="C16" s="13"/>
      <c r="D16" s="5" t="s">
        <v>55</v>
      </c>
      <c r="E16" s="2" t="s">
        <v>10</v>
      </c>
      <c r="F16" s="89" t="e">
        <f>INDEX(#REF!,MATCH(AGDP_CP_Contrib_Y!$F$4,#REF!,0))</f>
        <v>#REF!</v>
      </c>
      <c r="G16" s="27" t="e">
        <f t="shared" si="2"/>
        <v>#REF!</v>
      </c>
      <c r="H16" s="27"/>
      <c r="I16" s="92"/>
      <c r="J16" s="92"/>
      <c r="K16" s="92"/>
      <c r="L16" s="92"/>
      <c r="M16" s="92"/>
      <c r="N16" s="92"/>
      <c r="O16" s="92"/>
      <c r="P16" s="92"/>
      <c r="Q16" s="92" t="e">
        <f>+(#REF!-#REF!)/#REF!*100</f>
        <v>#REF!</v>
      </c>
      <c r="R16" s="92" t="e">
        <f>+(#REF!-#REF!)/#REF!*100</f>
        <v>#REF!</v>
      </c>
      <c r="S16" s="92" t="e">
        <f>+(#REF!-#REF!)/#REF!*100</f>
        <v>#REF!</v>
      </c>
      <c r="T16" s="92" t="e">
        <f>+(#REF!-#REF!)/#REF!*100</f>
        <v>#REF!</v>
      </c>
      <c r="U16" s="92" t="e">
        <f>+(#REF!-#REF!)/#REF!*100</f>
        <v>#REF!</v>
      </c>
      <c r="V16" s="92" t="e">
        <f>+(#REF!-#REF!)/#REF!*100</f>
        <v>#REF!</v>
      </c>
      <c r="W16" s="92" t="e">
        <f>+(#REF!-#REF!)/#REF!*100</f>
        <v>#REF!</v>
      </c>
      <c r="X16" s="92" t="e">
        <f>+(#REF!-#REF!)/#REF!*100</f>
        <v>#REF!</v>
      </c>
      <c r="Y16" s="92" t="e">
        <f>+(#REF!-#REF!)/#REF!*100</f>
        <v>#REF!</v>
      </c>
      <c r="Z16" s="92" t="e">
        <f>+(#REF!-#REF!)/#REF!*100</f>
        <v>#REF!</v>
      </c>
      <c r="AA16" s="92"/>
      <c r="AB16" s="27"/>
      <c r="AC16" s="92" t="e">
        <f>+#REF!</f>
        <v>#REF!</v>
      </c>
      <c r="AD16" s="92" t="e">
        <f>+#REF!</f>
        <v>#REF!</v>
      </c>
      <c r="AE16" s="27"/>
      <c r="AF16" s="92" t="e">
        <f t="shared" si="3"/>
        <v>#REF!</v>
      </c>
      <c r="AG16" s="92" t="e">
        <f t="shared" si="3"/>
        <v>#REF!</v>
      </c>
      <c r="AI16" s="13"/>
      <c r="AJ16" s="13"/>
    </row>
    <row r="17" spans="1:36" ht="14.25" customHeight="1" x14ac:dyDescent="0.85">
      <c r="A17" s="30">
        <f t="shared" si="4"/>
        <v>1</v>
      </c>
      <c r="B17" s="30" t="s">
        <v>8</v>
      </c>
      <c r="C17" s="3"/>
      <c r="D17" s="30" t="s">
        <v>99</v>
      </c>
      <c r="E17" s="29" t="s">
        <v>11</v>
      </c>
      <c r="F17" s="87" t="e">
        <f>INDEX(#REF!,MATCH(AGDP_CP_Contrib_Y!$F$4,#REF!,0))</f>
        <v>#REF!</v>
      </c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I17" s="13"/>
      <c r="AJ17" s="13"/>
    </row>
    <row r="18" spans="1:36" s="36" customFormat="1" ht="13.5" customHeight="1" x14ac:dyDescent="0.85">
      <c r="A18" s="32">
        <f t="shared" si="4"/>
        <v>2</v>
      </c>
      <c r="B18" s="33"/>
      <c r="C18" s="33"/>
      <c r="D18" s="34" t="s">
        <v>84</v>
      </c>
      <c r="E18" s="32" t="s">
        <v>12</v>
      </c>
      <c r="F18" s="90" t="e">
        <f>INDEX(#REF!,MATCH(AGDP_CP_Contrib_Y!$F$4,#REF!,0))</f>
        <v>#REF!</v>
      </c>
      <c r="G18" s="35" t="e">
        <f t="shared" si="2"/>
        <v>#REF!</v>
      </c>
      <c r="H18" s="35"/>
      <c r="I18" s="92"/>
      <c r="J18" s="92"/>
      <c r="K18" s="92"/>
      <c r="L18" s="92"/>
      <c r="M18" s="92"/>
      <c r="N18" s="92"/>
      <c r="O18" s="92"/>
      <c r="P18" s="92"/>
      <c r="Q18" s="92" t="e">
        <f>+(#REF!-#REF!)/#REF!*100</f>
        <v>#REF!</v>
      </c>
      <c r="R18" s="92" t="e">
        <f>+(#REF!-#REF!)/#REF!*100</f>
        <v>#REF!</v>
      </c>
      <c r="S18" s="92" t="e">
        <f>+(#REF!-#REF!)/#REF!*100</f>
        <v>#REF!</v>
      </c>
      <c r="T18" s="92" t="e">
        <f>+(#REF!-#REF!)/#REF!*100</f>
        <v>#REF!</v>
      </c>
      <c r="U18" s="92" t="e">
        <f>+(#REF!-#REF!)/#REF!*100</f>
        <v>#REF!</v>
      </c>
      <c r="V18" s="92" t="e">
        <f>+(#REF!-#REF!)/#REF!*100</f>
        <v>#REF!</v>
      </c>
      <c r="W18" s="92" t="e">
        <f>+(#REF!-#REF!)/#REF!*100</f>
        <v>#REF!</v>
      </c>
      <c r="X18" s="92" t="e">
        <f>+(#REF!-#REF!)/#REF!*100</f>
        <v>#REF!</v>
      </c>
      <c r="Y18" s="92" t="e">
        <f>+(#REF!-#REF!)/#REF!*100</f>
        <v>#REF!</v>
      </c>
      <c r="Z18" s="92" t="e">
        <f>+(#REF!-#REF!)/#REF!*100</f>
        <v>#REF!</v>
      </c>
      <c r="AA18" s="92"/>
      <c r="AB18" s="35"/>
      <c r="AC18" s="92" t="e">
        <f>+#REF!</f>
        <v>#REF!</v>
      </c>
      <c r="AD18" s="92" t="e">
        <f>+#REF!</f>
        <v>#REF!</v>
      </c>
      <c r="AE18" s="35"/>
      <c r="AF18" s="92" t="e">
        <f t="shared" si="3"/>
        <v>#REF!</v>
      </c>
      <c r="AG18" s="92" t="e">
        <f t="shared" si="3"/>
        <v>#REF!</v>
      </c>
      <c r="AI18" s="13"/>
      <c r="AJ18" s="13"/>
    </row>
    <row r="19" spans="1:36" s="36" customFormat="1" ht="13.5" customHeight="1" x14ac:dyDescent="0.85">
      <c r="A19" s="32">
        <f t="shared" si="4"/>
        <v>2</v>
      </c>
      <c r="B19" s="33"/>
      <c r="C19" s="33"/>
      <c r="D19" s="34" t="s">
        <v>85</v>
      </c>
      <c r="E19" s="32" t="s">
        <v>13</v>
      </c>
      <c r="F19" s="90" t="e">
        <f>INDEX(#REF!,MATCH(AGDP_CP_Contrib_Y!$F$4,#REF!,0))</f>
        <v>#REF!</v>
      </c>
      <c r="G19" s="35" t="e">
        <f t="shared" si="2"/>
        <v>#REF!</v>
      </c>
      <c r="H19" s="35"/>
      <c r="I19" s="92"/>
      <c r="J19" s="92"/>
      <c r="K19" s="92"/>
      <c r="L19" s="92"/>
      <c r="M19" s="92"/>
      <c r="N19" s="92"/>
      <c r="O19" s="92"/>
      <c r="P19" s="92"/>
      <c r="Q19" s="92" t="e">
        <f>+(#REF!-#REF!)/#REF!*100</f>
        <v>#REF!</v>
      </c>
      <c r="R19" s="92" t="e">
        <f>+(#REF!-#REF!)/#REF!*100</f>
        <v>#REF!</v>
      </c>
      <c r="S19" s="92" t="e">
        <f>+(#REF!-#REF!)/#REF!*100</f>
        <v>#REF!</v>
      </c>
      <c r="T19" s="92" t="e">
        <f>+(#REF!-#REF!)/#REF!*100</f>
        <v>#REF!</v>
      </c>
      <c r="U19" s="92" t="e">
        <f>+(#REF!-#REF!)/#REF!*100</f>
        <v>#REF!</v>
      </c>
      <c r="V19" s="92" t="e">
        <f>+(#REF!-#REF!)/#REF!*100</f>
        <v>#REF!</v>
      </c>
      <c r="W19" s="92" t="e">
        <f>+(#REF!-#REF!)/#REF!*100</f>
        <v>#REF!</v>
      </c>
      <c r="X19" s="92" t="e">
        <f>+(#REF!-#REF!)/#REF!*100</f>
        <v>#REF!</v>
      </c>
      <c r="Y19" s="92" t="e">
        <f>+(#REF!-#REF!)/#REF!*100</f>
        <v>#REF!</v>
      </c>
      <c r="Z19" s="92" t="e">
        <f>+(#REF!-#REF!)/#REF!*100</f>
        <v>#REF!</v>
      </c>
      <c r="AA19" s="92"/>
      <c r="AB19" s="35"/>
      <c r="AC19" s="92" t="e">
        <f>+#REF!</f>
        <v>#REF!</v>
      </c>
      <c r="AD19" s="92" t="e">
        <f>+#REF!</f>
        <v>#REF!</v>
      </c>
      <c r="AE19" s="35"/>
      <c r="AF19" s="92" t="e">
        <f t="shared" si="3"/>
        <v>#REF!</v>
      </c>
      <c r="AG19" s="92" t="e">
        <f t="shared" si="3"/>
        <v>#REF!</v>
      </c>
      <c r="AI19" s="13"/>
      <c r="AJ19" s="13"/>
    </row>
    <row r="20" spans="1:36" s="36" customFormat="1" ht="13.5" customHeight="1" x14ac:dyDescent="0.85">
      <c r="A20" s="32">
        <f t="shared" si="4"/>
        <v>2</v>
      </c>
      <c r="B20" s="33"/>
      <c r="C20" s="33"/>
      <c r="D20" s="34" t="s">
        <v>78</v>
      </c>
      <c r="E20" s="32" t="s">
        <v>14</v>
      </c>
      <c r="F20" s="90" t="e">
        <f>INDEX(#REF!,MATCH(AGDP_CP_Contrib_Y!$F$4,#REF!,0))</f>
        <v>#REF!</v>
      </c>
      <c r="G20" s="35" t="e">
        <f t="shared" si="2"/>
        <v>#REF!</v>
      </c>
      <c r="H20" s="35"/>
      <c r="I20" s="92"/>
      <c r="J20" s="92"/>
      <c r="K20" s="92"/>
      <c r="L20" s="92"/>
      <c r="M20" s="92"/>
      <c r="N20" s="92"/>
      <c r="O20" s="92"/>
      <c r="P20" s="92"/>
      <c r="Q20" s="92" t="e">
        <f>+(#REF!-#REF!)/#REF!*100</f>
        <v>#REF!</v>
      </c>
      <c r="R20" s="92" t="e">
        <f>+(#REF!-#REF!)/#REF!*100</f>
        <v>#REF!</v>
      </c>
      <c r="S20" s="92" t="e">
        <f>+(#REF!-#REF!)/#REF!*100</f>
        <v>#REF!</v>
      </c>
      <c r="T20" s="92" t="e">
        <f>+(#REF!-#REF!)/#REF!*100</f>
        <v>#REF!</v>
      </c>
      <c r="U20" s="92" t="e">
        <f>+(#REF!-#REF!)/#REF!*100</f>
        <v>#REF!</v>
      </c>
      <c r="V20" s="92" t="e">
        <f>+(#REF!-#REF!)/#REF!*100</f>
        <v>#REF!</v>
      </c>
      <c r="W20" s="92" t="e">
        <f>+(#REF!-#REF!)/#REF!*100</f>
        <v>#REF!</v>
      </c>
      <c r="X20" s="92" t="e">
        <f>+(#REF!-#REF!)/#REF!*100</f>
        <v>#REF!</v>
      </c>
      <c r="Y20" s="92" t="e">
        <f>+(#REF!-#REF!)/#REF!*100</f>
        <v>#REF!</v>
      </c>
      <c r="Z20" s="92" t="e">
        <f>+(#REF!-#REF!)/#REF!*100</f>
        <v>#REF!</v>
      </c>
      <c r="AA20" s="92"/>
      <c r="AB20" s="35"/>
      <c r="AC20" s="92" t="e">
        <f>+#REF!</f>
        <v>#REF!</v>
      </c>
      <c r="AD20" s="92" t="e">
        <f>+#REF!</f>
        <v>#REF!</v>
      </c>
      <c r="AE20" s="35"/>
      <c r="AF20" s="92" t="e">
        <f t="shared" si="3"/>
        <v>#REF!</v>
      </c>
      <c r="AG20" s="92" t="e">
        <f t="shared" si="3"/>
        <v>#REF!</v>
      </c>
      <c r="AI20" s="13"/>
      <c r="AJ20" s="13"/>
    </row>
    <row r="21" spans="1:36" s="36" customFormat="1" ht="13.5" customHeight="1" x14ac:dyDescent="0.85">
      <c r="A21" s="32">
        <f t="shared" si="4"/>
        <v>2</v>
      </c>
      <c r="B21" s="33"/>
      <c r="C21" s="33"/>
      <c r="D21" s="34" t="s">
        <v>79</v>
      </c>
      <c r="E21" s="32" t="s">
        <v>15</v>
      </c>
      <c r="F21" s="90" t="e">
        <f>INDEX(#REF!,MATCH(AGDP_CP_Contrib_Y!$F$4,#REF!,0))</f>
        <v>#REF!</v>
      </c>
      <c r="G21" s="35" t="e">
        <f t="shared" si="2"/>
        <v>#REF!</v>
      </c>
      <c r="H21" s="35"/>
      <c r="I21" s="92"/>
      <c r="J21" s="92"/>
      <c r="K21" s="92"/>
      <c r="L21" s="92"/>
      <c r="M21" s="92"/>
      <c r="N21" s="92"/>
      <c r="O21" s="92"/>
      <c r="P21" s="92"/>
      <c r="Q21" s="92" t="e">
        <f>+(#REF!-#REF!)/#REF!*100</f>
        <v>#REF!</v>
      </c>
      <c r="R21" s="92" t="e">
        <f>+(#REF!-#REF!)/#REF!*100</f>
        <v>#REF!</v>
      </c>
      <c r="S21" s="92" t="e">
        <f>+(#REF!-#REF!)/#REF!*100</f>
        <v>#REF!</v>
      </c>
      <c r="T21" s="92" t="e">
        <f>+(#REF!-#REF!)/#REF!*100</f>
        <v>#REF!</v>
      </c>
      <c r="U21" s="92" t="e">
        <f>+(#REF!-#REF!)/#REF!*100</f>
        <v>#REF!</v>
      </c>
      <c r="V21" s="92" t="e">
        <f>+(#REF!-#REF!)/#REF!*100</f>
        <v>#REF!</v>
      </c>
      <c r="W21" s="92" t="e">
        <f>+(#REF!-#REF!)/#REF!*100</f>
        <v>#REF!</v>
      </c>
      <c r="X21" s="92" t="e">
        <f>+(#REF!-#REF!)/#REF!*100</f>
        <v>#REF!</v>
      </c>
      <c r="Y21" s="92" t="e">
        <f>+(#REF!-#REF!)/#REF!*100</f>
        <v>#REF!</v>
      </c>
      <c r="Z21" s="92" t="e">
        <f>+(#REF!-#REF!)/#REF!*100</f>
        <v>#REF!</v>
      </c>
      <c r="AA21" s="92"/>
      <c r="AB21" s="35"/>
      <c r="AC21" s="92" t="e">
        <f>+#REF!</f>
        <v>#REF!</v>
      </c>
      <c r="AD21" s="92" t="e">
        <f>+#REF!</f>
        <v>#REF!</v>
      </c>
      <c r="AE21" s="35"/>
      <c r="AF21" s="92" t="e">
        <f t="shared" si="3"/>
        <v>#REF!</v>
      </c>
      <c r="AG21" s="92" t="e">
        <f t="shared" si="3"/>
        <v>#REF!</v>
      </c>
      <c r="AI21" s="13"/>
      <c r="AJ21" s="13"/>
    </row>
    <row r="22" spans="1:36" s="36" customFormat="1" ht="13.5" customHeight="1" x14ac:dyDescent="0.85">
      <c r="A22" s="32">
        <f t="shared" si="4"/>
        <v>2</v>
      </c>
      <c r="B22" s="33"/>
      <c r="C22" s="33"/>
      <c r="D22" s="34" t="s">
        <v>80</v>
      </c>
      <c r="E22" s="32" t="s">
        <v>16</v>
      </c>
      <c r="F22" s="90" t="e">
        <f>INDEX(#REF!,MATCH(AGDP_CP_Contrib_Y!$F$4,#REF!,0))</f>
        <v>#REF!</v>
      </c>
      <c r="G22" s="35" t="e">
        <f t="shared" si="2"/>
        <v>#REF!</v>
      </c>
      <c r="H22" s="35"/>
      <c r="I22" s="92"/>
      <c r="J22" s="92"/>
      <c r="K22" s="92"/>
      <c r="L22" s="92"/>
      <c r="M22" s="92"/>
      <c r="N22" s="92"/>
      <c r="O22" s="92"/>
      <c r="P22" s="92"/>
      <c r="Q22" s="92" t="e">
        <f>+(#REF!-#REF!)/#REF!*100</f>
        <v>#REF!</v>
      </c>
      <c r="R22" s="92" t="e">
        <f>+(#REF!-#REF!)/#REF!*100</f>
        <v>#REF!</v>
      </c>
      <c r="S22" s="92" t="e">
        <f>+(#REF!-#REF!)/#REF!*100</f>
        <v>#REF!</v>
      </c>
      <c r="T22" s="92" t="e">
        <f>+(#REF!-#REF!)/#REF!*100</f>
        <v>#REF!</v>
      </c>
      <c r="U22" s="92" t="e">
        <f>+(#REF!-#REF!)/#REF!*100</f>
        <v>#REF!</v>
      </c>
      <c r="V22" s="92" t="e">
        <f>+(#REF!-#REF!)/#REF!*100</f>
        <v>#REF!</v>
      </c>
      <c r="W22" s="92" t="e">
        <f>+(#REF!-#REF!)/#REF!*100</f>
        <v>#REF!</v>
      </c>
      <c r="X22" s="92" t="e">
        <f>+(#REF!-#REF!)/#REF!*100</f>
        <v>#REF!</v>
      </c>
      <c r="Y22" s="92" t="e">
        <f>+(#REF!-#REF!)/#REF!*100</f>
        <v>#REF!</v>
      </c>
      <c r="Z22" s="92" t="e">
        <f>+(#REF!-#REF!)/#REF!*100</f>
        <v>#REF!</v>
      </c>
      <c r="AA22" s="92"/>
      <c r="AB22" s="35"/>
      <c r="AC22" s="92" t="e">
        <f>+#REF!</f>
        <v>#REF!</v>
      </c>
      <c r="AD22" s="92" t="e">
        <f>+#REF!</f>
        <v>#REF!</v>
      </c>
      <c r="AE22" s="35"/>
      <c r="AF22" s="92" t="e">
        <f t="shared" si="3"/>
        <v>#REF!</v>
      </c>
      <c r="AG22" s="92" t="e">
        <f t="shared" si="3"/>
        <v>#REF!</v>
      </c>
      <c r="AI22" s="13"/>
      <c r="AJ22" s="13"/>
    </row>
    <row r="23" spans="1:36" s="36" customFormat="1" ht="13.5" customHeight="1" x14ac:dyDescent="0.85">
      <c r="A23" s="32">
        <f t="shared" si="4"/>
        <v>2</v>
      </c>
      <c r="B23" s="33"/>
      <c r="C23" s="33"/>
      <c r="D23" s="34" t="s">
        <v>81</v>
      </c>
      <c r="E23" s="32" t="s">
        <v>17</v>
      </c>
      <c r="F23" s="90" t="e">
        <f>INDEX(#REF!,MATCH(AGDP_CP_Contrib_Y!$F$4,#REF!,0))</f>
        <v>#REF!</v>
      </c>
      <c r="G23" s="35" t="e">
        <f t="shared" si="2"/>
        <v>#REF!</v>
      </c>
      <c r="H23" s="35"/>
      <c r="I23" s="92"/>
      <c r="J23" s="92"/>
      <c r="K23" s="92"/>
      <c r="L23" s="92"/>
      <c r="M23" s="92"/>
      <c r="N23" s="92"/>
      <c r="O23" s="92"/>
      <c r="P23" s="92"/>
      <c r="Q23" s="92" t="e">
        <f>+(#REF!-#REF!)/#REF!*100</f>
        <v>#REF!</v>
      </c>
      <c r="R23" s="92" t="e">
        <f>+(#REF!-#REF!)/#REF!*100</f>
        <v>#REF!</v>
      </c>
      <c r="S23" s="92" t="e">
        <f>+(#REF!-#REF!)/#REF!*100</f>
        <v>#REF!</v>
      </c>
      <c r="T23" s="92" t="e">
        <f>+(#REF!-#REF!)/#REF!*100</f>
        <v>#REF!</v>
      </c>
      <c r="U23" s="92" t="e">
        <f>+(#REF!-#REF!)/#REF!*100</f>
        <v>#REF!</v>
      </c>
      <c r="V23" s="92" t="e">
        <f>+(#REF!-#REF!)/#REF!*100</f>
        <v>#REF!</v>
      </c>
      <c r="W23" s="92" t="e">
        <f>+(#REF!-#REF!)/#REF!*100</f>
        <v>#REF!</v>
      </c>
      <c r="X23" s="92" t="e">
        <f>+(#REF!-#REF!)/#REF!*100</f>
        <v>#REF!</v>
      </c>
      <c r="Y23" s="92" t="e">
        <f>+(#REF!-#REF!)/#REF!*100</f>
        <v>#REF!</v>
      </c>
      <c r="Z23" s="92" t="e">
        <f>+(#REF!-#REF!)/#REF!*100</f>
        <v>#REF!</v>
      </c>
      <c r="AA23" s="92"/>
      <c r="AB23" s="35"/>
      <c r="AC23" s="92" t="e">
        <f>+#REF!</f>
        <v>#REF!</v>
      </c>
      <c r="AD23" s="92" t="e">
        <f>+#REF!</f>
        <v>#REF!</v>
      </c>
      <c r="AE23" s="35"/>
      <c r="AF23" s="92" t="e">
        <f t="shared" si="3"/>
        <v>#REF!</v>
      </c>
      <c r="AG23" s="92" t="e">
        <f t="shared" si="3"/>
        <v>#REF!</v>
      </c>
      <c r="AI23" s="13"/>
      <c r="AJ23" s="13"/>
    </row>
    <row r="24" spans="1:36" s="36" customFormat="1" ht="13.5" customHeight="1" x14ac:dyDescent="0.85">
      <c r="A24" s="32">
        <f t="shared" si="4"/>
        <v>2</v>
      </c>
      <c r="B24" s="33"/>
      <c r="C24" s="33"/>
      <c r="D24" s="34" t="s">
        <v>82</v>
      </c>
      <c r="E24" s="32" t="s">
        <v>18</v>
      </c>
      <c r="F24" s="90" t="e">
        <f>INDEX(#REF!,MATCH(AGDP_CP_Contrib_Y!$F$4,#REF!,0))</f>
        <v>#REF!</v>
      </c>
      <c r="G24" s="35" t="e">
        <f t="shared" si="2"/>
        <v>#REF!</v>
      </c>
      <c r="H24" s="35"/>
      <c r="I24" s="92"/>
      <c r="J24" s="92"/>
      <c r="K24" s="92"/>
      <c r="L24" s="92"/>
      <c r="M24" s="92"/>
      <c r="N24" s="92"/>
      <c r="O24" s="92"/>
      <c r="P24" s="92"/>
      <c r="Q24" s="92" t="e">
        <f>+(#REF!-#REF!)/#REF!*100</f>
        <v>#REF!</v>
      </c>
      <c r="R24" s="92" t="e">
        <f>+(#REF!-#REF!)/#REF!*100</f>
        <v>#REF!</v>
      </c>
      <c r="S24" s="92" t="e">
        <f>+(#REF!-#REF!)/#REF!*100</f>
        <v>#REF!</v>
      </c>
      <c r="T24" s="92" t="e">
        <f>+(#REF!-#REF!)/#REF!*100</f>
        <v>#REF!</v>
      </c>
      <c r="U24" s="92" t="e">
        <f>+(#REF!-#REF!)/#REF!*100</f>
        <v>#REF!</v>
      </c>
      <c r="V24" s="92" t="e">
        <f>+(#REF!-#REF!)/#REF!*100</f>
        <v>#REF!</v>
      </c>
      <c r="W24" s="92" t="e">
        <f>+(#REF!-#REF!)/#REF!*100</f>
        <v>#REF!</v>
      </c>
      <c r="X24" s="92" t="e">
        <f>+(#REF!-#REF!)/#REF!*100</f>
        <v>#REF!</v>
      </c>
      <c r="Y24" s="92" t="e">
        <f>+(#REF!-#REF!)/#REF!*100</f>
        <v>#REF!</v>
      </c>
      <c r="Z24" s="92" t="e">
        <f>+(#REF!-#REF!)/#REF!*100</f>
        <v>#REF!</v>
      </c>
      <c r="AA24" s="92"/>
      <c r="AB24" s="35"/>
      <c r="AC24" s="92" t="e">
        <f>+#REF!</f>
        <v>#REF!</v>
      </c>
      <c r="AD24" s="92" t="e">
        <f>+#REF!</f>
        <v>#REF!</v>
      </c>
      <c r="AE24" s="35"/>
      <c r="AF24" s="92" t="e">
        <f t="shared" si="3"/>
        <v>#REF!</v>
      </c>
      <c r="AG24" s="92" t="e">
        <f t="shared" si="3"/>
        <v>#REF!</v>
      </c>
      <c r="AI24" s="13"/>
      <c r="AJ24" s="13"/>
    </row>
    <row r="25" spans="1:36" s="36" customFormat="1" ht="13.5" customHeight="1" x14ac:dyDescent="0.85">
      <c r="A25" s="32">
        <f t="shared" si="4"/>
        <v>2</v>
      </c>
      <c r="B25" s="33"/>
      <c r="C25" s="33"/>
      <c r="D25" s="34" t="s">
        <v>83</v>
      </c>
      <c r="E25" s="32" t="s">
        <v>19</v>
      </c>
      <c r="F25" s="90" t="e">
        <f>INDEX(#REF!,MATCH(AGDP_CP_Contrib_Y!$F$4,#REF!,0))</f>
        <v>#REF!</v>
      </c>
      <c r="G25" s="35" t="e">
        <f t="shared" si="2"/>
        <v>#REF!</v>
      </c>
      <c r="H25" s="35"/>
      <c r="I25" s="92"/>
      <c r="J25" s="92"/>
      <c r="K25" s="92"/>
      <c r="L25" s="92"/>
      <c r="M25" s="92"/>
      <c r="N25" s="92"/>
      <c r="O25" s="92"/>
      <c r="P25" s="92"/>
      <c r="Q25" s="92" t="e">
        <f>+(#REF!-#REF!)/#REF!*100</f>
        <v>#REF!</v>
      </c>
      <c r="R25" s="92" t="e">
        <f>+(#REF!-#REF!)/#REF!*100</f>
        <v>#REF!</v>
      </c>
      <c r="S25" s="92" t="e">
        <f>+(#REF!-#REF!)/#REF!*100</f>
        <v>#REF!</v>
      </c>
      <c r="T25" s="92" t="e">
        <f>+(#REF!-#REF!)/#REF!*100</f>
        <v>#REF!</v>
      </c>
      <c r="U25" s="92" t="e">
        <f>+(#REF!-#REF!)/#REF!*100</f>
        <v>#REF!</v>
      </c>
      <c r="V25" s="92" t="e">
        <f>+(#REF!-#REF!)/#REF!*100</f>
        <v>#REF!</v>
      </c>
      <c r="W25" s="92" t="e">
        <f>+(#REF!-#REF!)/#REF!*100</f>
        <v>#REF!</v>
      </c>
      <c r="X25" s="92" t="e">
        <f>+(#REF!-#REF!)/#REF!*100</f>
        <v>#REF!</v>
      </c>
      <c r="Y25" s="92" t="e">
        <f>+(#REF!-#REF!)/#REF!*100</f>
        <v>#REF!</v>
      </c>
      <c r="Z25" s="92" t="e">
        <f>+(#REF!-#REF!)/#REF!*100</f>
        <v>#REF!</v>
      </c>
      <c r="AA25" s="92"/>
      <c r="AB25" s="35"/>
      <c r="AC25" s="92" t="e">
        <f>+#REF!</f>
        <v>#REF!</v>
      </c>
      <c r="AD25" s="92" t="e">
        <f>+#REF!</f>
        <v>#REF!</v>
      </c>
      <c r="AE25" s="35"/>
      <c r="AF25" s="92" t="e">
        <f t="shared" si="3"/>
        <v>#REF!</v>
      </c>
      <c r="AG25" s="92" t="e">
        <f t="shared" si="3"/>
        <v>#REF!</v>
      </c>
      <c r="AI25" s="13"/>
      <c r="AJ25" s="13"/>
    </row>
    <row r="26" spans="1:36" ht="13.5" customHeight="1" x14ac:dyDescent="0.85">
      <c r="A26" s="2">
        <f t="shared" si="4"/>
        <v>1</v>
      </c>
      <c r="B26" s="5" t="s">
        <v>8</v>
      </c>
      <c r="C26" s="13"/>
      <c r="D26" s="5" t="s">
        <v>76</v>
      </c>
      <c r="E26" s="2" t="s">
        <v>20</v>
      </c>
      <c r="F26" s="89" t="e">
        <f>INDEX(#REF!,MATCH(AGDP_CP_Contrib_Y!$F$4,#REF!,0))</f>
        <v>#REF!</v>
      </c>
      <c r="G26" s="27" t="e">
        <f t="shared" si="2"/>
        <v>#REF!</v>
      </c>
      <c r="H26" s="27"/>
      <c r="I26" s="92"/>
      <c r="J26" s="92"/>
      <c r="K26" s="92"/>
      <c r="L26" s="92"/>
      <c r="M26" s="92"/>
      <c r="N26" s="92"/>
      <c r="O26" s="92"/>
      <c r="P26" s="92"/>
      <c r="Q26" s="92" t="e">
        <f>+(#REF!-#REF!)/#REF!*100</f>
        <v>#REF!</v>
      </c>
      <c r="R26" s="92" t="e">
        <f>+(#REF!-#REF!)/#REF!*100</f>
        <v>#REF!</v>
      </c>
      <c r="S26" s="92" t="e">
        <f>+(#REF!-#REF!)/#REF!*100</f>
        <v>#REF!</v>
      </c>
      <c r="T26" s="92" t="e">
        <f>+(#REF!-#REF!)/#REF!*100</f>
        <v>#REF!</v>
      </c>
      <c r="U26" s="92" t="e">
        <f>+(#REF!-#REF!)/#REF!*100</f>
        <v>#REF!</v>
      </c>
      <c r="V26" s="92" t="e">
        <f>+(#REF!-#REF!)/#REF!*100</f>
        <v>#REF!</v>
      </c>
      <c r="W26" s="92" t="e">
        <f>+(#REF!-#REF!)/#REF!*100</f>
        <v>#REF!</v>
      </c>
      <c r="X26" s="92" t="e">
        <f>+(#REF!-#REF!)/#REF!*100</f>
        <v>#REF!</v>
      </c>
      <c r="Y26" s="92" t="e">
        <f>+(#REF!-#REF!)/#REF!*100</f>
        <v>#REF!</v>
      </c>
      <c r="Z26" s="92" t="e">
        <f>+(#REF!-#REF!)/#REF!*100</f>
        <v>#REF!</v>
      </c>
      <c r="AA26" s="92"/>
      <c r="AB26" s="27"/>
      <c r="AC26" s="92" t="e">
        <f>+#REF!</f>
        <v>#REF!</v>
      </c>
      <c r="AD26" s="92" t="e">
        <f>+#REF!</f>
        <v>#REF!</v>
      </c>
      <c r="AE26" s="27"/>
      <c r="AF26" s="92" t="e">
        <f t="shared" si="3"/>
        <v>#REF!</v>
      </c>
      <c r="AG26" s="92" t="e">
        <f t="shared" si="3"/>
        <v>#REF!</v>
      </c>
      <c r="AI26" s="13"/>
      <c r="AJ26" s="13"/>
    </row>
    <row r="27" spans="1:36" ht="13.5" customHeight="1" x14ac:dyDescent="0.85">
      <c r="A27" s="2">
        <f t="shared" si="4"/>
        <v>1</v>
      </c>
      <c r="B27" s="5" t="s">
        <v>8</v>
      </c>
      <c r="C27" s="13"/>
      <c r="D27" s="5" t="s">
        <v>56</v>
      </c>
      <c r="E27" s="2" t="s">
        <v>21</v>
      </c>
      <c r="F27" s="89" t="e">
        <f>INDEX(#REF!,MATCH(AGDP_CP_Contrib_Y!$F$4,#REF!,0))</f>
        <v>#REF!</v>
      </c>
      <c r="G27" s="27" t="e">
        <f t="shared" si="2"/>
        <v>#REF!</v>
      </c>
      <c r="H27" s="27"/>
      <c r="I27" s="92"/>
      <c r="J27" s="92"/>
      <c r="K27" s="92"/>
      <c r="L27" s="92"/>
      <c r="M27" s="92"/>
      <c r="N27" s="92"/>
      <c r="O27" s="92"/>
      <c r="P27" s="92"/>
      <c r="Q27" s="92" t="e">
        <f>+(#REF!-#REF!)/#REF!*100</f>
        <v>#REF!</v>
      </c>
      <c r="R27" s="92" t="e">
        <f>+(#REF!-#REF!)/#REF!*100</f>
        <v>#REF!</v>
      </c>
      <c r="S27" s="92" t="e">
        <f>+(#REF!-#REF!)/#REF!*100</f>
        <v>#REF!</v>
      </c>
      <c r="T27" s="92" t="e">
        <f>+(#REF!-#REF!)/#REF!*100</f>
        <v>#REF!</v>
      </c>
      <c r="U27" s="92" t="e">
        <f>+(#REF!-#REF!)/#REF!*100</f>
        <v>#REF!</v>
      </c>
      <c r="V27" s="92" t="e">
        <f>+(#REF!-#REF!)/#REF!*100</f>
        <v>#REF!</v>
      </c>
      <c r="W27" s="92" t="e">
        <f>+(#REF!-#REF!)/#REF!*100</f>
        <v>#REF!</v>
      </c>
      <c r="X27" s="92" t="e">
        <f>+(#REF!-#REF!)/#REF!*100</f>
        <v>#REF!</v>
      </c>
      <c r="Y27" s="92" t="e">
        <f>+(#REF!-#REF!)/#REF!*100</f>
        <v>#REF!</v>
      </c>
      <c r="Z27" s="92" t="e">
        <f>+(#REF!-#REF!)/#REF!*100</f>
        <v>#REF!</v>
      </c>
      <c r="AA27" s="92"/>
      <c r="AB27" s="27"/>
      <c r="AC27" s="92" t="e">
        <f>+#REF!</f>
        <v>#REF!</v>
      </c>
      <c r="AD27" s="92" t="e">
        <f>+#REF!</f>
        <v>#REF!</v>
      </c>
      <c r="AE27" s="27"/>
      <c r="AF27" s="92" t="e">
        <f t="shared" si="3"/>
        <v>#REF!</v>
      </c>
      <c r="AG27" s="92" t="e">
        <f t="shared" si="3"/>
        <v>#REF!</v>
      </c>
      <c r="AI27" s="13"/>
      <c r="AJ27" s="13"/>
    </row>
    <row r="28" spans="1:36" ht="13.5" customHeight="1" x14ac:dyDescent="0.85">
      <c r="A28" s="2">
        <f t="shared" si="4"/>
        <v>1</v>
      </c>
      <c r="B28" s="5" t="s">
        <v>8</v>
      </c>
      <c r="C28" s="13"/>
      <c r="D28" s="5" t="s">
        <v>57</v>
      </c>
      <c r="E28" s="2" t="s">
        <v>22</v>
      </c>
      <c r="F28" s="89" t="e">
        <f>INDEX(#REF!,MATCH(AGDP_CP_Contrib_Y!$F$4,#REF!,0))</f>
        <v>#REF!</v>
      </c>
      <c r="G28" s="27" t="e">
        <f t="shared" si="2"/>
        <v>#REF!</v>
      </c>
      <c r="H28" s="27"/>
      <c r="I28" s="92"/>
      <c r="J28" s="92"/>
      <c r="K28" s="92"/>
      <c r="L28" s="92"/>
      <c r="M28" s="92"/>
      <c r="N28" s="92"/>
      <c r="O28" s="92"/>
      <c r="P28" s="92"/>
      <c r="Q28" s="92" t="e">
        <f>+(#REF!-#REF!)/#REF!*100</f>
        <v>#REF!</v>
      </c>
      <c r="R28" s="92" t="e">
        <f>+(#REF!-#REF!)/#REF!*100</f>
        <v>#REF!</v>
      </c>
      <c r="S28" s="92" t="e">
        <f>+(#REF!-#REF!)/#REF!*100</f>
        <v>#REF!</v>
      </c>
      <c r="T28" s="92" t="e">
        <f>+(#REF!-#REF!)/#REF!*100</f>
        <v>#REF!</v>
      </c>
      <c r="U28" s="92" t="e">
        <f>+(#REF!-#REF!)/#REF!*100</f>
        <v>#REF!</v>
      </c>
      <c r="V28" s="92" t="e">
        <f>+(#REF!-#REF!)/#REF!*100</f>
        <v>#REF!</v>
      </c>
      <c r="W28" s="92" t="e">
        <f>+(#REF!-#REF!)/#REF!*100</f>
        <v>#REF!</v>
      </c>
      <c r="X28" s="92" t="e">
        <f>+(#REF!-#REF!)/#REF!*100</f>
        <v>#REF!</v>
      </c>
      <c r="Y28" s="92" t="e">
        <f>+(#REF!-#REF!)/#REF!*100</f>
        <v>#REF!</v>
      </c>
      <c r="Z28" s="92" t="e">
        <f>+(#REF!-#REF!)/#REF!*100</f>
        <v>#REF!</v>
      </c>
      <c r="AA28" s="92"/>
      <c r="AB28" s="27"/>
      <c r="AC28" s="92" t="e">
        <f>+#REF!</f>
        <v>#REF!</v>
      </c>
      <c r="AD28" s="92" t="e">
        <f>+#REF!</f>
        <v>#REF!</v>
      </c>
      <c r="AE28" s="27"/>
      <c r="AF28" s="92" t="e">
        <f t="shared" si="3"/>
        <v>#REF!</v>
      </c>
      <c r="AG28" s="92" t="e">
        <f t="shared" si="3"/>
        <v>#REF!</v>
      </c>
      <c r="AI28" s="13"/>
      <c r="AJ28" s="13"/>
    </row>
    <row r="29" spans="1:36" ht="14.25" customHeight="1" x14ac:dyDescent="0.85">
      <c r="A29" s="22">
        <f t="shared" si="4"/>
        <v>3</v>
      </c>
      <c r="B29" s="22"/>
      <c r="C29" s="3"/>
      <c r="D29" s="22" t="s">
        <v>47</v>
      </c>
      <c r="E29" s="23" t="s">
        <v>48</v>
      </c>
      <c r="F29" s="87" t="e">
        <f>INDEX(#REF!,MATCH(AGDP_CP_Contrib_Y!$F$4,#REF!,0))</f>
        <v>#REF!</v>
      </c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I29" s="13"/>
      <c r="AJ29" s="13"/>
    </row>
    <row r="30" spans="1:36" ht="14.25" customHeight="1" x14ac:dyDescent="0.85">
      <c r="A30" s="22" t="s">
        <v>23</v>
      </c>
      <c r="B30" s="22" t="s">
        <v>2</v>
      </c>
      <c r="C30" s="3"/>
      <c r="D30" s="22" t="s">
        <v>58</v>
      </c>
      <c r="E30" s="23" t="s">
        <v>24</v>
      </c>
      <c r="F30" s="87" t="e">
        <f>INDEX(#REF!,MATCH(AGDP_CP_Contrib_Y!$F$4,#REF!,0))</f>
        <v>#REF!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I30" s="13"/>
      <c r="AJ30" s="13"/>
    </row>
    <row r="31" spans="1:36" ht="13.5" customHeight="1" x14ac:dyDescent="0.85">
      <c r="A31" s="2">
        <f>LEN(E31)</f>
        <v>2</v>
      </c>
      <c r="B31" s="5" t="s">
        <v>23</v>
      </c>
      <c r="C31" s="13"/>
      <c r="D31" s="5" t="s">
        <v>59</v>
      </c>
      <c r="E31" s="2" t="s">
        <v>25</v>
      </c>
      <c r="F31" s="89" t="e">
        <f>INDEX(#REF!,MATCH(AGDP_CP_Contrib_Y!$F$4,#REF!,0))</f>
        <v>#REF!</v>
      </c>
      <c r="G31" s="27" t="e">
        <f t="shared" si="2"/>
        <v>#REF!</v>
      </c>
      <c r="H31" s="35"/>
      <c r="I31" s="92"/>
      <c r="J31" s="92"/>
      <c r="K31" s="92"/>
      <c r="L31" s="92"/>
      <c r="M31" s="92"/>
      <c r="N31" s="92"/>
      <c r="O31" s="92"/>
      <c r="P31" s="92"/>
      <c r="Q31" s="92" t="e">
        <f>+(#REF!-#REF!)/#REF!*100</f>
        <v>#REF!</v>
      </c>
      <c r="R31" s="92" t="e">
        <f>+(#REF!-#REF!)/#REF!*100</f>
        <v>#REF!</v>
      </c>
      <c r="S31" s="92" t="e">
        <f>+(#REF!-#REF!)/#REF!*100</f>
        <v>#REF!</v>
      </c>
      <c r="T31" s="92" t="e">
        <f>+(#REF!-#REF!)/#REF!*100</f>
        <v>#REF!</v>
      </c>
      <c r="U31" s="92" t="e">
        <f>+(#REF!-#REF!)/#REF!*100</f>
        <v>#REF!</v>
      </c>
      <c r="V31" s="92" t="e">
        <f>+(#REF!-#REF!)/#REF!*100</f>
        <v>#REF!</v>
      </c>
      <c r="W31" s="92" t="e">
        <f>+(#REF!-#REF!)/#REF!*100</f>
        <v>#REF!</v>
      </c>
      <c r="X31" s="92" t="e">
        <f>+(#REF!-#REF!)/#REF!*100</f>
        <v>#REF!</v>
      </c>
      <c r="Y31" s="92" t="e">
        <f>+(#REF!-#REF!)/#REF!*100</f>
        <v>#REF!</v>
      </c>
      <c r="Z31" s="92" t="e">
        <f>+(#REF!-#REF!)/#REF!*100</f>
        <v>#REF!</v>
      </c>
      <c r="AA31" s="92"/>
      <c r="AB31" s="27"/>
      <c r="AC31" s="92" t="e">
        <f>+#REF!</f>
        <v>#REF!</v>
      </c>
      <c r="AD31" s="92" t="e">
        <f>+#REF!</f>
        <v>#REF!</v>
      </c>
      <c r="AE31" s="27"/>
      <c r="AF31" s="92" t="e">
        <f t="shared" ref="AF31:AG46" si="5">+Y31-AC31</f>
        <v>#REF!</v>
      </c>
      <c r="AG31" s="92" t="e">
        <f t="shared" si="5"/>
        <v>#REF!</v>
      </c>
      <c r="AI31" s="13"/>
      <c r="AJ31" s="13"/>
    </row>
    <row r="32" spans="1:36" ht="13.5" customHeight="1" x14ac:dyDescent="0.85">
      <c r="A32" s="2">
        <f>LEN(E32)</f>
        <v>2</v>
      </c>
      <c r="B32" s="5" t="s">
        <v>23</v>
      </c>
      <c r="C32" s="13"/>
      <c r="D32" s="5" t="s">
        <v>77</v>
      </c>
      <c r="E32" s="2" t="s">
        <v>26</v>
      </c>
      <c r="F32" s="89" t="e">
        <f>INDEX(#REF!,MATCH(AGDP_CP_Contrib_Y!$F$4,#REF!,0))</f>
        <v>#REF!</v>
      </c>
      <c r="G32" s="27" t="e">
        <f t="shared" si="2"/>
        <v>#REF!</v>
      </c>
      <c r="H32" s="35"/>
      <c r="I32" s="92"/>
      <c r="J32" s="92"/>
      <c r="K32" s="92"/>
      <c r="L32" s="92"/>
      <c r="M32" s="92"/>
      <c r="N32" s="92"/>
      <c r="O32" s="92"/>
      <c r="P32" s="92"/>
      <c r="Q32" s="92" t="e">
        <f>+(#REF!-#REF!)/#REF!*100</f>
        <v>#REF!</v>
      </c>
      <c r="R32" s="92" t="e">
        <f>+(#REF!-#REF!)/#REF!*100</f>
        <v>#REF!</v>
      </c>
      <c r="S32" s="92" t="e">
        <f>+(#REF!-#REF!)/#REF!*100</f>
        <v>#REF!</v>
      </c>
      <c r="T32" s="92" t="e">
        <f>+(#REF!-#REF!)/#REF!*100</f>
        <v>#REF!</v>
      </c>
      <c r="U32" s="92" t="e">
        <f>+(#REF!-#REF!)/#REF!*100</f>
        <v>#REF!</v>
      </c>
      <c r="V32" s="92" t="e">
        <f>+(#REF!-#REF!)/#REF!*100</f>
        <v>#REF!</v>
      </c>
      <c r="W32" s="92" t="e">
        <f>+(#REF!-#REF!)/#REF!*100</f>
        <v>#REF!</v>
      </c>
      <c r="X32" s="92" t="e">
        <f>+(#REF!-#REF!)/#REF!*100</f>
        <v>#REF!</v>
      </c>
      <c r="Y32" s="92" t="e">
        <f>+(#REF!-#REF!)/#REF!*100</f>
        <v>#REF!</v>
      </c>
      <c r="Z32" s="92" t="e">
        <f>+(#REF!-#REF!)/#REF!*100</f>
        <v>#REF!</v>
      </c>
      <c r="AA32" s="92"/>
      <c r="AB32" s="27"/>
      <c r="AC32" s="92" t="e">
        <f>+#REF!</f>
        <v>#REF!</v>
      </c>
      <c r="AD32" s="92" t="e">
        <f>+#REF!</f>
        <v>#REF!</v>
      </c>
      <c r="AE32" s="27"/>
      <c r="AF32" s="92" t="e">
        <f t="shared" si="5"/>
        <v>#REF!</v>
      </c>
      <c r="AG32" s="92" t="e">
        <f t="shared" si="5"/>
        <v>#REF!</v>
      </c>
      <c r="AI32" s="13"/>
      <c r="AJ32" s="13"/>
    </row>
    <row r="33" spans="1:36" ht="13.5" customHeight="1" x14ac:dyDescent="0.85">
      <c r="A33" s="2">
        <f>LEN(E33)</f>
        <v>2</v>
      </c>
      <c r="B33" s="5" t="s">
        <v>23</v>
      </c>
      <c r="C33" s="13"/>
      <c r="D33" s="5" t="s">
        <v>86</v>
      </c>
      <c r="E33" s="2" t="s">
        <v>27</v>
      </c>
      <c r="F33" s="89" t="e">
        <f>INDEX(#REF!,MATCH(AGDP_CP_Contrib_Y!$F$4,#REF!,0))</f>
        <v>#REF!</v>
      </c>
      <c r="G33" s="27" t="e">
        <f t="shared" si="2"/>
        <v>#REF!</v>
      </c>
      <c r="H33" s="35"/>
      <c r="I33" s="92"/>
      <c r="J33" s="92"/>
      <c r="K33" s="92"/>
      <c r="L33" s="92"/>
      <c r="M33" s="92"/>
      <c r="N33" s="92"/>
      <c r="O33" s="92"/>
      <c r="P33" s="92"/>
      <c r="Q33" s="92" t="e">
        <f>+(#REF!-#REF!)/#REF!*100</f>
        <v>#REF!</v>
      </c>
      <c r="R33" s="92" t="e">
        <f>+(#REF!-#REF!)/#REF!*100</f>
        <v>#REF!</v>
      </c>
      <c r="S33" s="92" t="e">
        <f>+(#REF!-#REF!)/#REF!*100</f>
        <v>#REF!</v>
      </c>
      <c r="T33" s="92" t="e">
        <f>+(#REF!-#REF!)/#REF!*100</f>
        <v>#REF!</v>
      </c>
      <c r="U33" s="92" t="e">
        <f>+(#REF!-#REF!)/#REF!*100</f>
        <v>#REF!</v>
      </c>
      <c r="V33" s="92" t="e">
        <f>+(#REF!-#REF!)/#REF!*100</f>
        <v>#REF!</v>
      </c>
      <c r="W33" s="92" t="e">
        <f>+(#REF!-#REF!)/#REF!*100</f>
        <v>#REF!</v>
      </c>
      <c r="X33" s="92" t="e">
        <f>+(#REF!-#REF!)/#REF!*100</f>
        <v>#REF!</v>
      </c>
      <c r="Y33" s="92" t="e">
        <f>+(#REF!-#REF!)/#REF!*100</f>
        <v>#REF!</v>
      </c>
      <c r="Z33" s="92" t="e">
        <f>+(#REF!-#REF!)/#REF!*100</f>
        <v>#REF!</v>
      </c>
      <c r="AA33" s="92"/>
      <c r="AB33" s="27"/>
      <c r="AC33" s="92" t="e">
        <f>+#REF!</f>
        <v>#REF!</v>
      </c>
      <c r="AD33" s="92" t="e">
        <f>+#REF!</f>
        <v>#REF!</v>
      </c>
      <c r="AE33" s="27"/>
      <c r="AF33" s="92" t="e">
        <f t="shared" si="5"/>
        <v>#REF!</v>
      </c>
      <c r="AG33" s="92" t="e">
        <f t="shared" si="5"/>
        <v>#REF!</v>
      </c>
      <c r="AI33" s="13"/>
      <c r="AJ33" s="13"/>
    </row>
    <row r="34" spans="1:36" ht="14.25" customHeight="1" x14ac:dyDescent="0.85">
      <c r="A34" s="22" t="s">
        <v>28</v>
      </c>
      <c r="B34" s="22" t="s">
        <v>2</v>
      </c>
      <c r="C34" s="3"/>
      <c r="D34" s="22" t="s">
        <v>60</v>
      </c>
      <c r="E34" s="23" t="s">
        <v>29</v>
      </c>
      <c r="F34" s="87" t="e">
        <f>INDEX(#REF!,MATCH(AGDP_CP_Contrib_Y!$F$4,#REF!,0))</f>
        <v>#REF!</v>
      </c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I34" s="13"/>
      <c r="AJ34" s="13"/>
    </row>
    <row r="35" spans="1:36" ht="13.5" customHeight="1" x14ac:dyDescent="0.85">
      <c r="A35" s="2">
        <f t="shared" ref="A35:A44" si="6">LEN(E35)</f>
        <v>1</v>
      </c>
      <c r="B35" s="5" t="s">
        <v>28</v>
      </c>
      <c r="C35" s="13"/>
      <c r="D35" s="5" t="s">
        <v>61</v>
      </c>
      <c r="E35" s="2" t="s">
        <v>30</v>
      </c>
      <c r="F35" s="89" t="e">
        <f>INDEX(#REF!,MATCH(AGDP_CP_Contrib_Y!$F$4,#REF!,0))</f>
        <v>#REF!</v>
      </c>
      <c r="G35" s="27" t="e">
        <f t="shared" si="2"/>
        <v>#REF!</v>
      </c>
      <c r="H35" s="35"/>
      <c r="I35" s="92"/>
      <c r="J35" s="92"/>
      <c r="K35" s="92"/>
      <c r="L35" s="92"/>
      <c r="M35" s="92"/>
      <c r="N35" s="92"/>
      <c r="O35" s="92"/>
      <c r="P35" s="92"/>
      <c r="Q35" s="92" t="e">
        <f>+(#REF!-#REF!)/#REF!*100</f>
        <v>#REF!</v>
      </c>
      <c r="R35" s="92" t="e">
        <f>+(#REF!-#REF!)/#REF!*100</f>
        <v>#REF!</v>
      </c>
      <c r="S35" s="92" t="e">
        <f>+(#REF!-#REF!)/#REF!*100</f>
        <v>#REF!</v>
      </c>
      <c r="T35" s="92" t="e">
        <f>+(#REF!-#REF!)/#REF!*100</f>
        <v>#REF!</v>
      </c>
      <c r="U35" s="92" t="e">
        <f>+(#REF!-#REF!)/#REF!*100</f>
        <v>#REF!</v>
      </c>
      <c r="V35" s="92" t="e">
        <f>+(#REF!-#REF!)/#REF!*100</f>
        <v>#REF!</v>
      </c>
      <c r="W35" s="92" t="e">
        <f>+(#REF!-#REF!)/#REF!*100</f>
        <v>#REF!</v>
      </c>
      <c r="X35" s="92" t="e">
        <f>+(#REF!-#REF!)/#REF!*100</f>
        <v>#REF!</v>
      </c>
      <c r="Y35" s="92" t="e">
        <f>+(#REF!-#REF!)/#REF!*100</f>
        <v>#REF!</v>
      </c>
      <c r="Z35" s="92" t="e">
        <f>+(#REF!-#REF!)/#REF!*100</f>
        <v>#REF!</v>
      </c>
      <c r="AA35" s="92"/>
      <c r="AB35" s="27"/>
      <c r="AC35" s="92" t="e">
        <f>+#REF!</f>
        <v>#REF!</v>
      </c>
      <c r="AD35" s="92" t="e">
        <f>+#REF!</f>
        <v>#REF!</v>
      </c>
      <c r="AE35" s="27"/>
      <c r="AF35" s="92" t="e">
        <f t="shared" si="5"/>
        <v>#REF!</v>
      </c>
      <c r="AG35" s="92" t="e">
        <f t="shared" si="5"/>
        <v>#REF!</v>
      </c>
      <c r="AI35" s="13"/>
      <c r="AJ35" s="13"/>
    </row>
    <row r="36" spans="1:36" ht="13.5" customHeight="1" x14ac:dyDescent="0.85">
      <c r="A36" s="2">
        <f t="shared" si="6"/>
        <v>1</v>
      </c>
      <c r="B36" s="5" t="s">
        <v>28</v>
      </c>
      <c r="C36" s="13"/>
      <c r="D36" s="5" t="s">
        <v>62</v>
      </c>
      <c r="E36" s="2" t="s">
        <v>31</v>
      </c>
      <c r="F36" s="89" t="e">
        <f>INDEX(#REF!,MATCH(AGDP_CP_Contrib_Y!$F$4,#REF!,0))</f>
        <v>#REF!</v>
      </c>
      <c r="G36" s="27" t="e">
        <f t="shared" si="2"/>
        <v>#REF!</v>
      </c>
      <c r="H36" s="35"/>
      <c r="I36" s="92"/>
      <c r="J36" s="92"/>
      <c r="K36" s="92"/>
      <c r="L36" s="92"/>
      <c r="M36" s="92"/>
      <c r="N36" s="92"/>
      <c r="O36" s="92"/>
      <c r="P36" s="92"/>
      <c r="Q36" s="92" t="e">
        <f>+(#REF!-#REF!)/#REF!*100</f>
        <v>#REF!</v>
      </c>
      <c r="R36" s="92" t="e">
        <f>+(#REF!-#REF!)/#REF!*100</f>
        <v>#REF!</v>
      </c>
      <c r="S36" s="92" t="e">
        <f>+(#REF!-#REF!)/#REF!*100</f>
        <v>#REF!</v>
      </c>
      <c r="T36" s="92" t="e">
        <f>+(#REF!-#REF!)/#REF!*100</f>
        <v>#REF!</v>
      </c>
      <c r="U36" s="92" t="e">
        <f>+(#REF!-#REF!)/#REF!*100</f>
        <v>#REF!</v>
      </c>
      <c r="V36" s="92" t="e">
        <f>+(#REF!-#REF!)/#REF!*100</f>
        <v>#REF!</v>
      </c>
      <c r="W36" s="92" t="e">
        <f>+(#REF!-#REF!)/#REF!*100</f>
        <v>#REF!</v>
      </c>
      <c r="X36" s="92" t="e">
        <f>+(#REF!-#REF!)/#REF!*100</f>
        <v>#REF!</v>
      </c>
      <c r="Y36" s="92" t="e">
        <f>+(#REF!-#REF!)/#REF!*100</f>
        <v>#REF!</v>
      </c>
      <c r="Z36" s="92" t="e">
        <f>+(#REF!-#REF!)/#REF!*100</f>
        <v>#REF!</v>
      </c>
      <c r="AA36" s="92"/>
      <c r="AB36" s="27"/>
      <c r="AC36" s="92" t="e">
        <f>+#REF!</f>
        <v>#REF!</v>
      </c>
      <c r="AD36" s="92" t="e">
        <f>+#REF!</f>
        <v>#REF!</v>
      </c>
      <c r="AE36" s="27"/>
      <c r="AF36" s="92" t="e">
        <f t="shared" si="5"/>
        <v>#REF!</v>
      </c>
      <c r="AG36" s="92" t="e">
        <f t="shared" si="5"/>
        <v>#REF!</v>
      </c>
      <c r="AI36" s="13"/>
      <c r="AJ36" s="13"/>
    </row>
    <row r="37" spans="1:36" ht="13.5" customHeight="1" x14ac:dyDescent="0.85">
      <c r="A37" s="2">
        <f t="shared" si="6"/>
        <v>1</v>
      </c>
      <c r="B37" s="5" t="s">
        <v>28</v>
      </c>
      <c r="C37" s="13"/>
      <c r="D37" s="5" t="s">
        <v>63</v>
      </c>
      <c r="E37" s="2" t="s">
        <v>32</v>
      </c>
      <c r="F37" s="89" t="e">
        <f>INDEX(#REF!,MATCH(AGDP_CP_Contrib_Y!$F$4,#REF!,0))</f>
        <v>#REF!</v>
      </c>
      <c r="G37" s="27" t="e">
        <f t="shared" si="2"/>
        <v>#REF!</v>
      </c>
      <c r="H37" s="35"/>
      <c r="I37" s="92"/>
      <c r="J37" s="92"/>
      <c r="K37" s="92"/>
      <c r="L37" s="92"/>
      <c r="M37" s="92"/>
      <c r="N37" s="92"/>
      <c r="O37" s="92"/>
      <c r="P37" s="92"/>
      <c r="Q37" s="92" t="e">
        <f>+(#REF!-#REF!)/#REF!*100</f>
        <v>#REF!</v>
      </c>
      <c r="R37" s="92" t="e">
        <f>+(#REF!-#REF!)/#REF!*100</f>
        <v>#REF!</v>
      </c>
      <c r="S37" s="92" t="e">
        <f>+(#REF!-#REF!)/#REF!*100</f>
        <v>#REF!</v>
      </c>
      <c r="T37" s="92" t="e">
        <f>+(#REF!-#REF!)/#REF!*100</f>
        <v>#REF!</v>
      </c>
      <c r="U37" s="92" t="e">
        <f>+(#REF!-#REF!)/#REF!*100</f>
        <v>#REF!</v>
      </c>
      <c r="V37" s="92" t="e">
        <f>+(#REF!-#REF!)/#REF!*100</f>
        <v>#REF!</v>
      </c>
      <c r="W37" s="92" t="e">
        <f>+(#REF!-#REF!)/#REF!*100</f>
        <v>#REF!</v>
      </c>
      <c r="X37" s="92" t="e">
        <f>+(#REF!-#REF!)/#REF!*100</f>
        <v>#REF!</v>
      </c>
      <c r="Y37" s="92" t="e">
        <f>+(#REF!-#REF!)/#REF!*100</f>
        <v>#REF!</v>
      </c>
      <c r="Z37" s="92" t="e">
        <f>+(#REF!-#REF!)/#REF!*100</f>
        <v>#REF!</v>
      </c>
      <c r="AA37" s="92"/>
      <c r="AB37" s="27"/>
      <c r="AC37" s="92" t="e">
        <f>+#REF!</f>
        <v>#REF!</v>
      </c>
      <c r="AD37" s="92" t="e">
        <f>+#REF!</f>
        <v>#REF!</v>
      </c>
      <c r="AE37" s="27"/>
      <c r="AF37" s="92" t="e">
        <f t="shared" si="5"/>
        <v>#REF!</v>
      </c>
      <c r="AG37" s="92" t="e">
        <f t="shared" si="5"/>
        <v>#REF!</v>
      </c>
      <c r="AI37" s="13"/>
      <c r="AJ37" s="13"/>
    </row>
    <row r="38" spans="1:36" ht="13.5" customHeight="1" x14ac:dyDescent="0.85">
      <c r="A38" s="2">
        <f t="shared" si="6"/>
        <v>1</v>
      </c>
      <c r="B38" s="5" t="s">
        <v>28</v>
      </c>
      <c r="C38" s="13"/>
      <c r="D38" s="5" t="s">
        <v>64</v>
      </c>
      <c r="E38" s="2" t="s">
        <v>33</v>
      </c>
      <c r="F38" s="89" t="e">
        <f>INDEX(#REF!,MATCH(AGDP_CP_Contrib_Y!$F$4,#REF!,0))</f>
        <v>#REF!</v>
      </c>
      <c r="G38" s="27" t="e">
        <f t="shared" si="2"/>
        <v>#REF!</v>
      </c>
      <c r="H38" s="35"/>
      <c r="I38" s="92"/>
      <c r="J38" s="92"/>
      <c r="K38" s="92"/>
      <c r="L38" s="92"/>
      <c r="M38" s="92"/>
      <c r="N38" s="92"/>
      <c r="O38" s="92"/>
      <c r="P38" s="92"/>
      <c r="Q38" s="92" t="e">
        <f>+(#REF!-#REF!)/#REF!*100</f>
        <v>#REF!</v>
      </c>
      <c r="R38" s="92" t="e">
        <f>+(#REF!-#REF!)/#REF!*100</f>
        <v>#REF!</v>
      </c>
      <c r="S38" s="92" t="e">
        <f>+(#REF!-#REF!)/#REF!*100</f>
        <v>#REF!</v>
      </c>
      <c r="T38" s="92" t="e">
        <f>+(#REF!-#REF!)/#REF!*100</f>
        <v>#REF!</v>
      </c>
      <c r="U38" s="92" t="e">
        <f>+(#REF!-#REF!)/#REF!*100</f>
        <v>#REF!</v>
      </c>
      <c r="V38" s="92" t="e">
        <f>+(#REF!-#REF!)/#REF!*100</f>
        <v>#REF!</v>
      </c>
      <c r="W38" s="92" t="e">
        <f>+(#REF!-#REF!)/#REF!*100</f>
        <v>#REF!</v>
      </c>
      <c r="X38" s="92" t="e">
        <f>+(#REF!-#REF!)/#REF!*100</f>
        <v>#REF!</v>
      </c>
      <c r="Y38" s="92" t="e">
        <f>+(#REF!-#REF!)/#REF!*100</f>
        <v>#REF!</v>
      </c>
      <c r="Z38" s="92" t="e">
        <f>+(#REF!-#REF!)/#REF!*100</f>
        <v>#REF!</v>
      </c>
      <c r="AA38" s="92"/>
      <c r="AB38" s="27"/>
      <c r="AC38" s="92" t="e">
        <f>+#REF!</f>
        <v>#REF!</v>
      </c>
      <c r="AD38" s="92" t="e">
        <f>+#REF!</f>
        <v>#REF!</v>
      </c>
      <c r="AE38" s="27"/>
      <c r="AF38" s="92" t="e">
        <f t="shared" si="5"/>
        <v>#REF!</v>
      </c>
      <c r="AG38" s="92" t="e">
        <f t="shared" si="5"/>
        <v>#REF!</v>
      </c>
      <c r="AI38" s="13"/>
      <c r="AJ38" s="13"/>
    </row>
    <row r="39" spans="1:36" ht="13.5" customHeight="1" x14ac:dyDescent="0.85">
      <c r="A39" s="2">
        <f t="shared" si="6"/>
        <v>1</v>
      </c>
      <c r="B39" s="5" t="s">
        <v>28</v>
      </c>
      <c r="C39" s="13"/>
      <c r="D39" s="5" t="s">
        <v>65</v>
      </c>
      <c r="E39" s="2" t="s">
        <v>8</v>
      </c>
      <c r="F39" s="89" t="e">
        <f>INDEX(#REF!,MATCH(AGDP_CP_Contrib_Y!$F$4,#REF!,0))</f>
        <v>#REF!</v>
      </c>
      <c r="G39" s="27" t="e">
        <f t="shared" si="2"/>
        <v>#REF!</v>
      </c>
      <c r="H39" s="35"/>
      <c r="I39" s="92"/>
      <c r="J39" s="92"/>
      <c r="K39" s="92"/>
      <c r="L39" s="92"/>
      <c r="M39" s="92"/>
      <c r="N39" s="92"/>
      <c r="O39" s="92"/>
      <c r="P39" s="92"/>
      <c r="Q39" s="92" t="e">
        <f>+(#REF!-#REF!)/#REF!*100</f>
        <v>#REF!</v>
      </c>
      <c r="R39" s="92" t="e">
        <f>+(#REF!-#REF!)/#REF!*100</f>
        <v>#REF!</v>
      </c>
      <c r="S39" s="92" t="e">
        <f>+(#REF!-#REF!)/#REF!*100</f>
        <v>#REF!</v>
      </c>
      <c r="T39" s="92" t="e">
        <f>+(#REF!-#REF!)/#REF!*100</f>
        <v>#REF!</v>
      </c>
      <c r="U39" s="92" t="e">
        <f>+(#REF!-#REF!)/#REF!*100</f>
        <v>#REF!</v>
      </c>
      <c r="V39" s="92" t="e">
        <f>+(#REF!-#REF!)/#REF!*100</f>
        <v>#REF!</v>
      </c>
      <c r="W39" s="92" t="e">
        <f>+(#REF!-#REF!)/#REF!*100</f>
        <v>#REF!</v>
      </c>
      <c r="X39" s="92" t="e">
        <f>+(#REF!-#REF!)/#REF!*100</f>
        <v>#REF!</v>
      </c>
      <c r="Y39" s="92" t="e">
        <f>+(#REF!-#REF!)/#REF!*100</f>
        <v>#REF!</v>
      </c>
      <c r="Z39" s="92" t="e">
        <f>+(#REF!-#REF!)/#REF!*100</f>
        <v>#REF!</v>
      </c>
      <c r="AA39" s="92"/>
      <c r="AB39" s="27"/>
      <c r="AC39" s="92" t="e">
        <f>+#REF!</f>
        <v>#REF!</v>
      </c>
      <c r="AD39" s="92" t="e">
        <f>+#REF!</f>
        <v>#REF!</v>
      </c>
      <c r="AE39" s="27"/>
      <c r="AF39" s="92" t="e">
        <f t="shared" si="5"/>
        <v>#REF!</v>
      </c>
      <c r="AG39" s="92" t="e">
        <f t="shared" si="5"/>
        <v>#REF!</v>
      </c>
      <c r="AI39" s="13"/>
      <c r="AJ39" s="13"/>
    </row>
    <row r="40" spans="1:36" ht="13.5" customHeight="1" x14ac:dyDescent="0.85">
      <c r="A40" s="2">
        <f t="shared" si="6"/>
        <v>1</v>
      </c>
      <c r="B40" s="5" t="s">
        <v>28</v>
      </c>
      <c r="C40" s="13"/>
      <c r="D40" s="5" t="s">
        <v>66</v>
      </c>
      <c r="E40" s="2" t="s">
        <v>34</v>
      </c>
      <c r="F40" s="89" t="e">
        <f>INDEX(#REF!,MATCH(AGDP_CP_Contrib_Y!$F$4,#REF!,0))</f>
        <v>#REF!</v>
      </c>
      <c r="G40" s="27" t="e">
        <f t="shared" si="2"/>
        <v>#REF!</v>
      </c>
      <c r="H40" s="35"/>
      <c r="I40" s="92"/>
      <c r="J40" s="92"/>
      <c r="K40" s="92"/>
      <c r="L40" s="92"/>
      <c r="M40" s="92"/>
      <c r="N40" s="92"/>
      <c r="O40" s="92"/>
      <c r="P40" s="92"/>
      <c r="Q40" s="92" t="e">
        <f>+(#REF!-#REF!)/#REF!*100</f>
        <v>#REF!</v>
      </c>
      <c r="R40" s="92" t="e">
        <f>+(#REF!-#REF!)/#REF!*100</f>
        <v>#REF!</v>
      </c>
      <c r="S40" s="92" t="e">
        <f>+(#REF!-#REF!)/#REF!*100</f>
        <v>#REF!</v>
      </c>
      <c r="T40" s="92" t="e">
        <f>+(#REF!-#REF!)/#REF!*100</f>
        <v>#REF!</v>
      </c>
      <c r="U40" s="92" t="e">
        <f>+(#REF!-#REF!)/#REF!*100</f>
        <v>#REF!</v>
      </c>
      <c r="V40" s="92" t="e">
        <f>+(#REF!-#REF!)/#REF!*100</f>
        <v>#REF!</v>
      </c>
      <c r="W40" s="92" t="e">
        <f>+(#REF!-#REF!)/#REF!*100</f>
        <v>#REF!</v>
      </c>
      <c r="X40" s="92" t="e">
        <f>+(#REF!-#REF!)/#REF!*100</f>
        <v>#REF!</v>
      </c>
      <c r="Y40" s="92" t="e">
        <f>+(#REF!-#REF!)/#REF!*100</f>
        <v>#REF!</v>
      </c>
      <c r="Z40" s="92" t="e">
        <f>+(#REF!-#REF!)/#REF!*100</f>
        <v>#REF!</v>
      </c>
      <c r="AA40" s="92"/>
      <c r="AB40" s="27"/>
      <c r="AC40" s="92" t="e">
        <f>+#REF!</f>
        <v>#REF!</v>
      </c>
      <c r="AD40" s="92" t="e">
        <f>+#REF!</f>
        <v>#REF!</v>
      </c>
      <c r="AE40" s="27"/>
      <c r="AF40" s="92" t="e">
        <f t="shared" si="5"/>
        <v>#REF!</v>
      </c>
      <c r="AG40" s="92" t="e">
        <f t="shared" si="5"/>
        <v>#REF!</v>
      </c>
      <c r="AI40" s="13"/>
      <c r="AJ40" s="13"/>
    </row>
    <row r="41" spans="1:36" ht="13.5" customHeight="1" x14ac:dyDescent="0.85">
      <c r="A41" s="2">
        <f t="shared" si="6"/>
        <v>1</v>
      </c>
      <c r="B41" s="5" t="s">
        <v>28</v>
      </c>
      <c r="C41" s="13"/>
      <c r="D41" s="5" t="s">
        <v>98</v>
      </c>
      <c r="E41" s="2" t="s">
        <v>35</v>
      </c>
      <c r="F41" s="89" t="e">
        <f>INDEX(#REF!,MATCH(AGDP_CP_Contrib_Y!$F$4,#REF!,0))</f>
        <v>#REF!</v>
      </c>
      <c r="G41" s="27" t="e">
        <f t="shared" si="2"/>
        <v>#REF!</v>
      </c>
      <c r="H41" s="35"/>
      <c r="I41" s="92"/>
      <c r="J41" s="92"/>
      <c r="K41" s="92"/>
      <c r="L41" s="92"/>
      <c r="M41" s="92"/>
      <c r="N41" s="92"/>
      <c r="O41" s="92"/>
      <c r="P41" s="92"/>
      <c r="Q41" s="92" t="e">
        <f>+(#REF!-#REF!)/#REF!*100</f>
        <v>#REF!</v>
      </c>
      <c r="R41" s="92" t="e">
        <f>+(#REF!-#REF!)/#REF!*100</f>
        <v>#REF!</v>
      </c>
      <c r="S41" s="92" t="e">
        <f>+(#REF!-#REF!)/#REF!*100</f>
        <v>#REF!</v>
      </c>
      <c r="T41" s="92" t="e">
        <f>+(#REF!-#REF!)/#REF!*100</f>
        <v>#REF!</v>
      </c>
      <c r="U41" s="92" t="e">
        <f>+(#REF!-#REF!)/#REF!*100</f>
        <v>#REF!</v>
      </c>
      <c r="V41" s="92" t="e">
        <f>+(#REF!-#REF!)/#REF!*100</f>
        <v>#REF!</v>
      </c>
      <c r="W41" s="92" t="e">
        <f>+(#REF!-#REF!)/#REF!*100</f>
        <v>#REF!</v>
      </c>
      <c r="X41" s="92" t="e">
        <f>+(#REF!-#REF!)/#REF!*100</f>
        <v>#REF!</v>
      </c>
      <c r="Y41" s="92" t="e">
        <f>+(#REF!-#REF!)/#REF!*100</f>
        <v>#REF!</v>
      </c>
      <c r="Z41" s="92" t="e">
        <f>+(#REF!-#REF!)/#REF!*100</f>
        <v>#REF!</v>
      </c>
      <c r="AA41" s="92"/>
      <c r="AB41" s="27"/>
      <c r="AC41" s="92" t="e">
        <f>+#REF!</f>
        <v>#REF!</v>
      </c>
      <c r="AD41" s="92" t="e">
        <f>+#REF!</f>
        <v>#REF!</v>
      </c>
      <c r="AE41" s="27"/>
      <c r="AF41" s="92" t="e">
        <f t="shared" si="5"/>
        <v>#REF!</v>
      </c>
      <c r="AG41" s="92" t="e">
        <f t="shared" si="5"/>
        <v>#REF!</v>
      </c>
      <c r="AI41" s="13"/>
      <c r="AJ41" s="13"/>
    </row>
    <row r="42" spans="1:36" ht="13.5" customHeight="1" x14ac:dyDescent="0.85">
      <c r="A42" s="2">
        <f t="shared" si="6"/>
        <v>1</v>
      </c>
      <c r="B42" s="5" t="s">
        <v>28</v>
      </c>
      <c r="C42" s="13"/>
      <c r="D42" s="5" t="s">
        <v>67</v>
      </c>
      <c r="E42" s="2" t="s">
        <v>36</v>
      </c>
      <c r="F42" s="89" t="e">
        <f>INDEX(#REF!,MATCH(AGDP_CP_Contrib_Y!$F$4,#REF!,0))</f>
        <v>#REF!</v>
      </c>
      <c r="G42" s="27" t="e">
        <f t="shared" si="2"/>
        <v>#REF!</v>
      </c>
      <c r="H42" s="35"/>
      <c r="I42" s="92"/>
      <c r="J42" s="92"/>
      <c r="K42" s="92"/>
      <c r="L42" s="92"/>
      <c r="M42" s="92"/>
      <c r="N42" s="92"/>
      <c r="O42" s="92"/>
      <c r="P42" s="92"/>
      <c r="Q42" s="92" t="e">
        <f>+(#REF!-#REF!)/#REF!*100</f>
        <v>#REF!</v>
      </c>
      <c r="R42" s="92" t="e">
        <f>+(#REF!-#REF!)/#REF!*100</f>
        <v>#REF!</v>
      </c>
      <c r="S42" s="92" t="e">
        <f>+(#REF!-#REF!)/#REF!*100</f>
        <v>#REF!</v>
      </c>
      <c r="T42" s="92" t="e">
        <f>+(#REF!-#REF!)/#REF!*100</f>
        <v>#REF!</v>
      </c>
      <c r="U42" s="92" t="e">
        <f>+(#REF!-#REF!)/#REF!*100</f>
        <v>#REF!</v>
      </c>
      <c r="V42" s="92" t="e">
        <f>+(#REF!-#REF!)/#REF!*100</f>
        <v>#REF!</v>
      </c>
      <c r="W42" s="92" t="e">
        <f>+(#REF!-#REF!)/#REF!*100</f>
        <v>#REF!</v>
      </c>
      <c r="X42" s="92" t="e">
        <f>+(#REF!-#REF!)/#REF!*100</f>
        <v>#REF!</v>
      </c>
      <c r="Y42" s="92" t="e">
        <f>+(#REF!-#REF!)/#REF!*100</f>
        <v>#REF!</v>
      </c>
      <c r="Z42" s="92" t="e">
        <f>+(#REF!-#REF!)/#REF!*100</f>
        <v>#REF!</v>
      </c>
      <c r="AA42" s="92"/>
      <c r="AB42" s="27"/>
      <c r="AC42" s="92" t="e">
        <f>+#REF!</f>
        <v>#REF!</v>
      </c>
      <c r="AD42" s="92" t="e">
        <f>+#REF!</f>
        <v>#REF!</v>
      </c>
      <c r="AE42" s="27"/>
      <c r="AF42" s="92" t="e">
        <f t="shared" si="5"/>
        <v>#REF!</v>
      </c>
      <c r="AG42" s="92" t="e">
        <f t="shared" si="5"/>
        <v>#REF!</v>
      </c>
      <c r="AI42" s="13"/>
      <c r="AJ42" s="13"/>
    </row>
    <row r="43" spans="1:36" ht="13.5" customHeight="1" x14ac:dyDescent="0.85">
      <c r="A43" s="2">
        <f t="shared" si="6"/>
        <v>1</v>
      </c>
      <c r="B43" s="5" t="s">
        <v>28</v>
      </c>
      <c r="C43" s="13"/>
      <c r="D43" s="5" t="s">
        <v>68</v>
      </c>
      <c r="E43" s="2" t="s">
        <v>37</v>
      </c>
      <c r="F43" s="89" t="e">
        <f>INDEX(#REF!,MATCH(AGDP_CP_Contrib_Y!$F$4,#REF!,0))</f>
        <v>#REF!</v>
      </c>
      <c r="G43" s="27" t="e">
        <f t="shared" si="2"/>
        <v>#REF!</v>
      </c>
      <c r="H43" s="35"/>
      <c r="I43" s="92"/>
      <c r="J43" s="92"/>
      <c r="K43" s="92"/>
      <c r="L43" s="92"/>
      <c r="M43" s="92"/>
      <c r="N43" s="92"/>
      <c r="O43" s="92"/>
      <c r="P43" s="92"/>
      <c r="Q43" s="92" t="e">
        <f>+(#REF!-#REF!)/#REF!*100</f>
        <v>#REF!</v>
      </c>
      <c r="R43" s="92" t="e">
        <f>+(#REF!-#REF!)/#REF!*100</f>
        <v>#REF!</v>
      </c>
      <c r="S43" s="92" t="e">
        <f>+(#REF!-#REF!)/#REF!*100</f>
        <v>#REF!</v>
      </c>
      <c r="T43" s="92" t="e">
        <f>+(#REF!-#REF!)/#REF!*100</f>
        <v>#REF!</v>
      </c>
      <c r="U43" s="92" t="e">
        <f>+(#REF!-#REF!)/#REF!*100</f>
        <v>#REF!</v>
      </c>
      <c r="V43" s="92" t="e">
        <f>+(#REF!-#REF!)/#REF!*100</f>
        <v>#REF!</v>
      </c>
      <c r="W43" s="92" t="e">
        <f>+(#REF!-#REF!)/#REF!*100</f>
        <v>#REF!</v>
      </c>
      <c r="X43" s="92" t="e">
        <f>+(#REF!-#REF!)/#REF!*100</f>
        <v>#REF!</v>
      </c>
      <c r="Y43" s="92" t="e">
        <f>+(#REF!-#REF!)/#REF!*100</f>
        <v>#REF!</v>
      </c>
      <c r="Z43" s="92" t="e">
        <f>+(#REF!-#REF!)/#REF!*100</f>
        <v>#REF!</v>
      </c>
      <c r="AA43" s="92"/>
      <c r="AB43" s="27"/>
      <c r="AC43" s="92" t="e">
        <f>+#REF!</f>
        <v>#REF!</v>
      </c>
      <c r="AD43" s="92" t="e">
        <f>+#REF!</f>
        <v>#REF!</v>
      </c>
      <c r="AE43" s="27"/>
      <c r="AF43" s="92" t="e">
        <f t="shared" si="5"/>
        <v>#REF!</v>
      </c>
      <c r="AG43" s="92" t="e">
        <f t="shared" si="5"/>
        <v>#REF!</v>
      </c>
      <c r="AI43" s="13"/>
      <c r="AJ43" s="13"/>
    </row>
    <row r="44" spans="1:36" ht="13.5" customHeight="1" x14ac:dyDescent="0.85">
      <c r="A44" s="2">
        <f t="shared" si="6"/>
        <v>3</v>
      </c>
      <c r="B44" s="5" t="s">
        <v>28</v>
      </c>
      <c r="C44" s="13"/>
      <c r="D44" s="5" t="s">
        <v>69</v>
      </c>
      <c r="E44" s="2" t="s">
        <v>38</v>
      </c>
      <c r="F44" s="89" t="e">
        <f>INDEX(#REF!,MATCH(AGDP_CP_Contrib_Y!$F$4,#REF!,0))</f>
        <v>#REF!</v>
      </c>
      <c r="G44" s="27" t="e">
        <f t="shared" si="2"/>
        <v>#REF!</v>
      </c>
      <c r="H44" s="35"/>
      <c r="I44" s="92"/>
      <c r="J44" s="92"/>
      <c r="K44" s="92"/>
      <c r="L44" s="92"/>
      <c r="M44" s="92"/>
      <c r="N44" s="92"/>
      <c r="O44" s="92"/>
      <c r="P44" s="92"/>
      <c r="Q44" s="92" t="e">
        <f>+(#REF!-#REF!)/#REF!*100</f>
        <v>#REF!</v>
      </c>
      <c r="R44" s="92" t="e">
        <f>+(#REF!-#REF!)/#REF!*100</f>
        <v>#REF!</v>
      </c>
      <c r="S44" s="92" t="e">
        <f>+(#REF!-#REF!)/#REF!*100</f>
        <v>#REF!</v>
      </c>
      <c r="T44" s="92" t="e">
        <f>+(#REF!-#REF!)/#REF!*100</f>
        <v>#REF!</v>
      </c>
      <c r="U44" s="92" t="e">
        <f>+(#REF!-#REF!)/#REF!*100</f>
        <v>#REF!</v>
      </c>
      <c r="V44" s="92" t="e">
        <f>+(#REF!-#REF!)/#REF!*100</f>
        <v>#REF!</v>
      </c>
      <c r="W44" s="92" t="e">
        <f>+(#REF!-#REF!)/#REF!*100</f>
        <v>#REF!</v>
      </c>
      <c r="X44" s="92" t="e">
        <f>+(#REF!-#REF!)/#REF!*100</f>
        <v>#REF!</v>
      </c>
      <c r="Y44" s="92" t="e">
        <f>+(#REF!-#REF!)/#REF!*100</f>
        <v>#REF!</v>
      </c>
      <c r="Z44" s="92" t="e">
        <f>+(#REF!-#REF!)/#REF!*100</f>
        <v>#REF!</v>
      </c>
      <c r="AA44" s="92"/>
      <c r="AB44" s="27"/>
      <c r="AC44" s="92" t="e">
        <f>+#REF!</f>
        <v>#REF!</v>
      </c>
      <c r="AD44" s="92" t="e">
        <f>+#REF!</f>
        <v>#REF!</v>
      </c>
      <c r="AE44" s="27"/>
      <c r="AF44" s="92" t="e">
        <f t="shared" si="5"/>
        <v>#REF!</v>
      </c>
      <c r="AG44" s="92" t="e">
        <f t="shared" si="5"/>
        <v>#REF!</v>
      </c>
      <c r="AI44" s="13"/>
      <c r="AJ44" s="13"/>
    </row>
    <row r="45" spans="1:36" ht="6.75" customHeight="1" x14ac:dyDescent="0.85">
      <c r="A45" s="3"/>
      <c r="B45" s="3"/>
      <c r="C45" s="3"/>
      <c r="D45" s="3"/>
      <c r="E45" s="12"/>
      <c r="F45" s="91" t="e">
        <f>INDEX(#REF!,MATCH(AGDP_CP_Contrib_Y!$F$4,#REF!,0))</f>
        <v>#REF!</v>
      </c>
      <c r="G45" s="37">
        <f t="shared" si="2"/>
        <v>0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I45" s="13"/>
      <c r="AJ45" s="13"/>
    </row>
    <row r="46" spans="1:36" ht="14.25" customHeight="1" x14ac:dyDescent="0.85">
      <c r="A46" s="22" t="s">
        <v>39</v>
      </c>
      <c r="B46" s="22" t="s">
        <v>2</v>
      </c>
      <c r="C46" s="3"/>
      <c r="D46" s="22" t="s">
        <v>40</v>
      </c>
      <c r="E46" s="23"/>
      <c r="F46" s="87" t="e">
        <f>INDEX(#REF!,MATCH(AGDP_CP_Contrib_Y!$F$4,#REF!,0))</f>
        <v>#REF!</v>
      </c>
      <c r="G46" s="24" t="e">
        <f t="shared" si="2"/>
        <v>#REF!</v>
      </c>
      <c r="H46" s="24"/>
      <c r="I46" s="92"/>
      <c r="J46" s="92"/>
      <c r="K46" s="92"/>
      <c r="L46" s="92"/>
      <c r="M46" s="92"/>
      <c r="N46" s="92"/>
      <c r="O46" s="92"/>
      <c r="P46" s="92"/>
      <c r="Q46" s="92" t="e">
        <f>+(#REF!-#REF!)/#REF!*100</f>
        <v>#REF!</v>
      </c>
      <c r="R46" s="92" t="e">
        <f>+(#REF!-#REF!)/#REF!*100</f>
        <v>#REF!</v>
      </c>
      <c r="S46" s="92" t="e">
        <f>+(#REF!-#REF!)/#REF!*100</f>
        <v>#REF!</v>
      </c>
      <c r="T46" s="92" t="e">
        <f>+(#REF!-#REF!)/#REF!*100</f>
        <v>#REF!</v>
      </c>
      <c r="U46" s="92" t="e">
        <f>+(#REF!-#REF!)/#REF!*100</f>
        <v>#REF!</v>
      </c>
      <c r="V46" s="92" t="e">
        <f>+(#REF!-#REF!)/#REF!*100</f>
        <v>#REF!</v>
      </c>
      <c r="W46" s="92" t="e">
        <f>+(#REF!-#REF!)/#REF!*100</f>
        <v>#REF!</v>
      </c>
      <c r="X46" s="92" t="e">
        <f>+(#REF!-#REF!)/#REF!*100</f>
        <v>#REF!</v>
      </c>
      <c r="Y46" s="92" t="e">
        <f>+(#REF!-#REF!)/#REF!*100</f>
        <v>#REF!</v>
      </c>
      <c r="Z46" s="92" t="e">
        <f>+(#REF!-#REF!)/#REF!*100</f>
        <v>#REF!</v>
      </c>
      <c r="AA46" s="92"/>
      <c r="AB46" s="92"/>
      <c r="AC46" s="92" t="e">
        <f>+#REF!</f>
        <v>#REF!</v>
      </c>
      <c r="AD46" s="92" t="e">
        <f>+#REF!</f>
        <v>#REF!</v>
      </c>
      <c r="AE46" s="24"/>
      <c r="AF46" s="92" t="e">
        <f t="shared" si="5"/>
        <v>#REF!</v>
      </c>
      <c r="AG46" s="92" t="e">
        <f t="shared" si="5"/>
        <v>#REF!</v>
      </c>
      <c r="AI46" s="13"/>
      <c r="AJ46" s="13"/>
    </row>
    <row r="47" spans="1:36" ht="7.5" customHeight="1" thickBot="1" x14ac:dyDescent="1">
      <c r="C47" s="3"/>
      <c r="D47" s="38"/>
      <c r="E47" s="39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C47" s="38"/>
      <c r="AD47" s="38"/>
      <c r="AI47" s="13"/>
      <c r="AJ47" s="13"/>
    </row>
    <row r="48" spans="1:36" s="45" customFormat="1" ht="12.75" customHeight="1" thickTop="1" x14ac:dyDescent="0.85">
      <c r="C48" s="46"/>
      <c r="D48" s="47" t="s">
        <v>100</v>
      </c>
      <c r="E48" s="48"/>
      <c r="AI48" s="13"/>
      <c r="AJ48" s="13"/>
    </row>
    <row r="49" spans="3:36" s="45" customFormat="1" ht="12.75" customHeight="1" x14ac:dyDescent="0.85">
      <c r="C49" s="46"/>
      <c r="D49" s="49">
        <f ca="1">TODAY()</f>
        <v>45917</v>
      </c>
      <c r="E49" s="48"/>
      <c r="AI49" s="13"/>
      <c r="AJ49" s="13"/>
    </row>
    <row r="50" spans="3:36" ht="17.600000000000001" x14ac:dyDescent="0.85">
      <c r="C50" s="3"/>
      <c r="AI50" s="13"/>
      <c r="AJ50" s="13"/>
    </row>
    <row r="51" spans="3:36" ht="17.600000000000001" x14ac:dyDescent="0.85">
      <c r="C51" s="3"/>
      <c r="AI51" s="13"/>
      <c r="AJ51" s="13"/>
    </row>
    <row r="52" spans="3:36" ht="17.600000000000001" x14ac:dyDescent="0.85">
      <c r="C52" s="3"/>
      <c r="AI52" s="13"/>
      <c r="AJ52" s="13"/>
    </row>
    <row r="53" spans="3:36" ht="17.600000000000001" x14ac:dyDescent="0.85">
      <c r="C53" s="3"/>
      <c r="AI53" s="13"/>
      <c r="AJ53" s="13"/>
    </row>
    <row r="54" spans="3:36" ht="17.600000000000001" x14ac:dyDescent="0.85">
      <c r="C54" s="3"/>
      <c r="AI54" s="13"/>
      <c r="AJ54" s="13"/>
    </row>
    <row r="55" spans="3:36" ht="17.600000000000001" x14ac:dyDescent="0.85">
      <c r="C55" s="3"/>
      <c r="AI55" s="13"/>
      <c r="AJ55" s="13"/>
    </row>
    <row r="56" spans="3:36" ht="17.600000000000001" x14ac:dyDescent="0.85">
      <c r="C56" s="3"/>
      <c r="AI56" s="13"/>
      <c r="AJ56" s="13"/>
    </row>
    <row r="57" spans="3:36" ht="17.600000000000001" x14ac:dyDescent="0.85">
      <c r="C57" s="3"/>
      <c r="AI57" s="13"/>
      <c r="AJ57" s="13"/>
    </row>
    <row r="58" spans="3:36" ht="17.600000000000001" x14ac:dyDescent="0.85">
      <c r="C58" s="3"/>
    </row>
    <row r="59" spans="3:36" ht="17.600000000000001" x14ac:dyDescent="0.85">
      <c r="C59" s="3"/>
    </row>
    <row r="60" spans="3:36" ht="17.600000000000001" x14ac:dyDescent="0.85">
      <c r="C60" s="3"/>
    </row>
  </sheetData>
  <conditionalFormatting sqref="F7:AG46">
    <cfRule type="cellIs" dxfId="36" priority="6" operator="lessThan">
      <formula>0</formula>
    </cfRule>
  </conditionalFormatting>
  <conditionalFormatting sqref="V2:Z2">
    <cfRule type="cellIs" dxfId="35" priority="2" operator="lessThan">
      <formula>0</formula>
    </cfRule>
  </conditionalFormatting>
  <conditionalFormatting sqref="AC2:AD2">
    <cfRule type="cellIs" dxfId="34" priority="1" operator="lessThan">
      <formula>0</formula>
    </cfRule>
  </conditionalFormatting>
  <conditionalFormatting sqref="AI7:AI46">
    <cfRule type="cellIs" dxfId="33" priority="3" operator="lessThan">
      <formula>0</formula>
    </cfRule>
  </conditionalFormatting>
  <conditionalFormatting sqref="AJ7">
    <cfRule type="cellIs" dxfId="32" priority="5" operator="equal">
      <formula>FALSE</formula>
    </cfRule>
  </conditionalFormatting>
  <conditionalFormatting sqref="AJ9:AJ46">
    <cfRule type="cellIs" dxfId="31" priority="4" operator="equal">
      <formula>FALSE</formula>
    </cfRule>
  </conditionalFormatting>
  <pageMargins left="0.32" right="0.51" top="0.44" bottom="0.23" header="0.31496062992126" footer="0.19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58F64-C8E3-48B0-A5D8-66565D540B5D}">
  <sheetPr codeName="Sheet15">
    <tabColor theme="7" tint="0.79998168889431442"/>
  </sheetPr>
  <dimension ref="A1:DL65"/>
  <sheetViews>
    <sheetView showGridLines="0" showZeros="0" zoomScaleNormal="100" workbookViewId="0">
      <pane xSplit="4" ySplit="7" topLeftCell="BM8" activePane="bottomRight" state="frozen"/>
      <selection activeCell="O20" sqref="O20"/>
      <selection pane="topRight" activeCell="O20" sqref="O20"/>
      <selection pane="bottomLeft" activeCell="O20" sqref="O20"/>
      <selection pane="bottomRight" activeCell="B48" sqref="B48:B49"/>
    </sheetView>
  </sheetViews>
  <sheetFormatPr defaultColWidth="9.19140625" defaultRowHeight="13.95" x14ac:dyDescent="0.7"/>
  <cols>
    <col min="1" max="1" width="1.4609375" style="25" customWidth="1"/>
    <col min="2" max="2" width="48.07421875" style="25" customWidth="1"/>
    <col min="3" max="3" width="6.4609375" style="42" bestFit="1" customWidth="1"/>
    <col min="4" max="4" width="9.4609375" style="25" bestFit="1" customWidth="1"/>
    <col min="5" max="64" width="8.4609375" style="25" hidden="1" customWidth="1"/>
    <col min="65" max="81" width="8.4609375" style="25" customWidth="1"/>
    <col min="82" max="82" width="8.61328125" style="25" customWidth="1"/>
    <col min="83" max="16384" width="9.19140625" style="66"/>
  </cols>
  <sheetData>
    <row r="1" spans="1:116" s="5" customFormat="1" ht="15" customHeight="1" x14ac:dyDescent="0.85">
      <c r="A1" s="3"/>
      <c r="B1" s="4" t="s">
        <v>70</v>
      </c>
      <c r="C1" s="2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95"/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95"/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8"/>
    </row>
    <row r="2" spans="1:116" s="9" customFormat="1" ht="15" customHeight="1" x14ac:dyDescent="0.85">
      <c r="A2" s="6"/>
      <c r="B2" s="6" t="s">
        <v>71</v>
      </c>
      <c r="C2" s="8"/>
      <c r="E2" s="27"/>
      <c r="F2" s="27"/>
      <c r="G2" s="27"/>
      <c r="H2" s="27"/>
      <c r="I2" s="27"/>
      <c r="J2" s="27"/>
      <c r="K2" s="27"/>
      <c r="AK2" s="85"/>
      <c r="AL2" s="85"/>
      <c r="AM2" s="85"/>
      <c r="AN2" s="85"/>
      <c r="AO2" s="8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  <c r="BJ2" s="95"/>
      <c r="BK2" s="95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4"/>
      <c r="CE2" s="94"/>
    </row>
    <row r="3" spans="1:116" s="13" customFormat="1" ht="15" customHeight="1" thickBot="1" x14ac:dyDescent="1">
      <c r="A3" s="3"/>
      <c r="B3" s="4" t="s">
        <v>72</v>
      </c>
      <c r="C3" s="12"/>
      <c r="E3" s="27"/>
      <c r="F3" s="27"/>
      <c r="G3" s="27"/>
      <c r="H3" s="27"/>
      <c r="I3" s="27"/>
      <c r="J3" s="27"/>
      <c r="K3" s="27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102"/>
      <c r="AL3" s="102"/>
      <c r="AM3" s="102"/>
      <c r="AN3" s="102"/>
      <c r="AO3" s="102"/>
      <c r="AP3" s="95"/>
      <c r="AQ3" s="95"/>
      <c r="AR3" s="95"/>
      <c r="AS3" s="95"/>
      <c r="AT3" s="95"/>
      <c r="AU3" s="95"/>
      <c r="AV3" s="95"/>
      <c r="AW3" s="95"/>
      <c r="AX3" s="95"/>
      <c r="AY3" s="95"/>
      <c r="AZ3" s="95"/>
      <c r="BA3" s="95"/>
      <c r="BB3" s="95"/>
      <c r="BC3" s="95"/>
      <c r="BD3" s="95"/>
      <c r="BE3" s="95"/>
      <c r="BF3" s="95"/>
      <c r="BG3" s="95"/>
      <c r="BH3" s="95"/>
      <c r="BI3" s="95"/>
      <c r="BJ3" s="95"/>
      <c r="BK3" s="95"/>
      <c r="BL3" s="95"/>
      <c r="BM3" s="95"/>
      <c r="BN3" s="95"/>
      <c r="BO3" s="95"/>
      <c r="BP3" s="95"/>
      <c r="BQ3" s="95"/>
      <c r="BR3" s="95"/>
      <c r="BS3" s="95"/>
      <c r="BT3" s="95"/>
      <c r="BU3" s="95"/>
      <c r="BV3" s="95"/>
      <c r="BW3" s="95"/>
      <c r="BX3" s="95"/>
      <c r="BY3" s="95"/>
      <c r="BZ3" s="95"/>
      <c r="CA3" s="95"/>
      <c r="CB3" s="95"/>
      <c r="CC3" s="95"/>
      <c r="CD3" s="95"/>
      <c r="CE3" s="95"/>
    </row>
    <row r="4" spans="1:116" s="13" customFormat="1" ht="15" customHeight="1" thickTop="1" thickBot="1" x14ac:dyDescent="1">
      <c r="A4" s="3"/>
      <c r="B4" s="14" t="s">
        <v>97</v>
      </c>
      <c r="C4" s="12"/>
      <c r="D4" s="18" t="s">
        <v>101</v>
      </c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29"/>
      <c r="BZ4" s="15"/>
      <c r="CA4" s="15"/>
      <c r="CB4" s="15"/>
      <c r="CC4" s="15"/>
      <c r="CD4" s="15"/>
    </row>
    <row r="5" spans="1:116" s="19" customFormat="1" ht="17.25" customHeight="1" thickTop="1" thickBot="1" x14ac:dyDescent="1">
      <c r="A5" s="6"/>
      <c r="B5" s="16" t="s">
        <v>0</v>
      </c>
      <c r="C5" s="17" t="s">
        <v>41</v>
      </c>
      <c r="D5" s="18">
        <v>2024</v>
      </c>
      <c r="E5" s="18" t="s">
        <v>105</v>
      </c>
      <c r="F5" s="18" t="s">
        <v>106</v>
      </c>
      <c r="G5" s="18" t="s">
        <v>107</v>
      </c>
      <c r="H5" s="18" t="s">
        <v>108</v>
      </c>
      <c r="I5" s="18" t="s">
        <v>109</v>
      </c>
      <c r="J5" s="18" t="s">
        <v>110</v>
      </c>
      <c r="K5" s="18" t="s">
        <v>111</v>
      </c>
      <c r="L5" s="18" t="s">
        <v>112</v>
      </c>
      <c r="M5" s="18" t="s">
        <v>113</v>
      </c>
      <c r="N5" s="18" t="s">
        <v>114</v>
      </c>
      <c r="O5" s="18" t="s">
        <v>115</v>
      </c>
      <c r="P5" s="18" t="s">
        <v>116</v>
      </c>
      <c r="Q5" s="18" t="s">
        <v>117</v>
      </c>
      <c r="R5" s="18" t="s">
        <v>118</v>
      </c>
      <c r="S5" s="18" t="s">
        <v>119</v>
      </c>
      <c r="T5" s="18" t="s">
        <v>120</v>
      </c>
      <c r="U5" s="18" t="s">
        <v>121</v>
      </c>
      <c r="V5" s="18" t="s">
        <v>122</v>
      </c>
      <c r="W5" s="18" t="s">
        <v>123</v>
      </c>
      <c r="X5" s="18" t="s">
        <v>124</v>
      </c>
      <c r="Y5" s="18" t="s">
        <v>125</v>
      </c>
      <c r="Z5" s="18" t="s">
        <v>126</v>
      </c>
      <c r="AA5" s="18" t="s">
        <v>127</v>
      </c>
      <c r="AB5" s="18" t="s">
        <v>128</v>
      </c>
      <c r="AC5" s="18" t="s">
        <v>129</v>
      </c>
      <c r="AD5" s="18" t="s">
        <v>130</v>
      </c>
      <c r="AE5" s="18" t="s">
        <v>131</v>
      </c>
      <c r="AF5" s="18" t="s">
        <v>132</v>
      </c>
      <c r="AG5" s="18" t="s">
        <v>133</v>
      </c>
      <c r="AH5" s="18" t="s">
        <v>134</v>
      </c>
      <c r="AI5" s="18" t="s">
        <v>135</v>
      </c>
      <c r="AJ5" s="18" t="s">
        <v>136</v>
      </c>
      <c r="AK5" s="18" t="s">
        <v>137</v>
      </c>
      <c r="AL5" s="18" t="s">
        <v>138</v>
      </c>
      <c r="AM5" s="18" t="s">
        <v>139</v>
      </c>
      <c r="AN5" s="18" t="s">
        <v>140</v>
      </c>
      <c r="AO5" s="18" t="s">
        <v>141</v>
      </c>
      <c r="AP5" s="18" t="s">
        <v>142</v>
      </c>
      <c r="AQ5" s="18" t="s">
        <v>143</v>
      </c>
      <c r="AR5" s="18" t="s">
        <v>144</v>
      </c>
      <c r="AS5" s="18" t="s">
        <v>145</v>
      </c>
      <c r="AT5" s="18" t="s">
        <v>146</v>
      </c>
      <c r="AU5" s="18" t="s">
        <v>147</v>
      </c>
      <c r="AV5" s="18" t="s">
        <v>148</v>
      </c>
      <c r="AW5" s="18" t="s">
        <v>149</v>
      </c>
      <c r="AX5" s="18" t="s">
        <v>150</v>
      </c>
      <c r="AY5" s="18" t="s">
        <v>151</v>
      </c>
      <c r="AZ5" s="18" t="s">
        <v>152</v>
      </c>
      <c r="BA5" s="18" t="s">
        <v>153</v>
      </c>
      <c r="BB5" s="18" t="s">
        <v>154</v>
      </c>
      <c r="BC5" s="18" t="s">
        <v>155</v>
      </c>
      <c r="BD5" s="18" t="s">
        <v>156</v>
      </c>
      <c r="BE5" s="18" t="s">
        <v>157</v>
      </c>
      <c r="BF5" s="18" t="s">
        <v>158</v>
      </c>
      <c r="BG5" s="18" t="s">
        <v>159</v>
      </c>
      <c r="BH5" s="18" t="s">
        <v>103</v>
      </c>
      <c r="BI5" s="18" t="s">
        <v>160</v>
      </c>
      <c r="BJ5" s="18" t="s">
        <v>161</v>
      </c>
      <c r="BK5" s="18" t="s">
        <v>162</v>
      </c>
      <c r="BL5" s="18" t="s">
        <v>163</v>
      </c>
      <c r="BM5" s="18" t="s">
        <v>164</v>
      </c>
      <c r="BN5" s="18" t="s">
        <v>165</v>
      </c>
      <c r="BO5" s="18" t="s">
        <v>166</v>
      </c>
      <c r="BP5" s="18" t="s">
        <v>167</v>
      </c>
      <c r="BQ5" s="18" t="s">
        <v>168</v>
      </c>
      <c r="BR5" s="18" t="s">
        <v>169</v>
      </c>
      <c r="BS5" s="18" t="s">
        <v>170</v>
      </c>
      <c r="BT5" s="18" t="s">
        <v>171</v>
      </c>
      <c r="BU5" s="18" t="s">
        <v>172</v>
      </c>
      <c r="BV5" s="18" t="s">
        <v>173</v>
      </c>
      <c r="BW5" s="18" t="s">
        <v>174</v>
      </c>
      <c r="BX5" s="18" t="s">
        <v>175</v>
      </c>
      <c r="BY5" s="18" t="s">
        <v>176</v>
      </c>
      <c r="BZ5" s="18" t="s">
        <v>177</v>
      </c>
      <c r="CA5" s="18" t="s">
        <v>104</v>
      </c>
      <c r="CB5" s="18" t="s">
        <v>178</v>
      </c>
      <c r="CC5" s="18" t="s">
        <v>185</v>
      </c>
      <c r="CD5" s="18" t="s">
        <v>186</v>
      </c>
      <c r="CF5" s="13"/>
    </row>
    <row r="6" spans="1:116" s="19" customFormat="1" ht="7.5" customHeight="1" thickTop="1" x14ac:dyDescent="0.85">
      <c r="A6" s="3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F6" s="13"/>
    </row>
    <row r="7" spans="1:116" ht="14.25" customHeight="1" x14ac:dyDescent="0.85">
      <c r="A7" s="3"/>
      <c r="B7" s="22" t="s">
        <v>46</v>
      </c>
      <c r="C7" s="23"/>
      <c r="D7" s="24">
        <v>19918</v>
      </c>
      <c r="E7" s="24">
        <v>396</v>
      </c>
      <c r="F7" s="24">
        <v>446</v>
      </c>
      <c r="G7" s="24">
        <v>472</v>
      </c>
      <c r="H7" s="24">
        <v>492</v>
      </c>
      <c r="I7" s="24">
        <v>499</v>
      </c>
      <c r="J7" s="24">
        <v>540</v>
      </c>
      <c r="K7" s="24">
        <v>566</v>
      </c>
      <c r="L7" s="24">
        <v>592</v>
      </c>
      <c r="M7" s="24">
        <v>600</v>
      </c>
      <c r="N7" s="24">
        <v>679</v>
      </c>
      <c r="O7" s="24">
        <v>741</v>
      </c>
      <c r="P7" s="24">
        <v>779</v>
      </c>
      <c r="Q7" s="24">
        <v>777</v>
      </c>
      <c r="R7" s="24">
        <v>765</v>
      </c>
      <c r="S7" s="24">
        <v>799</v>
      </c>
      <c r="T7" s="24">
        <v>844</v>
      </c>
      <c r="U7" s="24">
        <v>842</v>
      </c>
      <c r="V7" s="24">
        <v>848</v>
      </c>
      <c r="W7" s="24">
        <v>895</v>
      </c>
      <c r="X7" s="24">
        <v>944</v>
      </c>
      <c r="Y7" s="24">
        <v>952</v>
      </c>
      <c r="Z7" s="24">
        <v>987</v>
      </c>
      <c r="AA7" s="24">
        <v>1062</v>
      </c>
      <c r="AB7" s="24">
        <v>1083</v>
      </c>
      <c r="AC7" s="24">
        <v>1100</v>
      </c>
      <c r="AD7" s="24">
        <v>1128</v>
      </c>
      <c r="AE7" s="24">
        <v>1195</v>
      </c>
      <c r="AF7" s="24">
        <v>1219</v>
      </c>
      <c r="AG7" s="24">
        <v>1196</v>
      </c>
      <c r="AH7" s="24">
        <v>1235</v>
      </c>
      <c r="AI7" s="24">
        <v>1245</v>
      </c>
      <c r="AJ7" s="24">
        <v>1312</v>
      </c>
      <c r="AK7" s="24">
        <v>1336</v>
      </c>
      <c r="AL7" s="24">
        <v>1403</v>
      </c>
      <c r="AM7" s="24">
        <v>1296</v>
      </c>
      <c r="AN7" s="24">
        <v>1513</v>
      </c>
      <c r="AO7" s="24">
        <v>1451</v>
      </c>
      <c r="AP7" s="24">
        <v>1511</v>
      </c>
      <c r="AQ7" s="24">
        <v>1418</v>
      </c>
      <c r="AR7" s="24">
        <v>1701</v>
      </c>
      <c r="AS7" s="24">
        <v>1617</v>
      </c>
      <c r="AT7" s="24">
        <v>1707</v>
      </c>
      <c r="AU7" s="24">
        <v>1538</v>
      </c>
      <c r="AV7" s="24">
        <v>1906</v>
      </c>
      <c r="AW7" s="24">
        <v>1830</v>
      </c>
      <c r="AX7" s="24">
        <v>1964</v>
      </c>
      <c r="AY7" s="24">
        <v>1722</v>
      </c>
      <c r="AZ7" s="24">
        <v>2105</v>
      </c>
      <c r="BA7" s="24">
        <v>2025</v>
      </c>
      <c r="BB7" s="24">
        <v>2130</v>
      </c>
      <c r="BC7" s="24">
        <v>1878</v>
      </c>
      <c r="BD7" s="24">
        <v>2277</v>
      </c>
      <c r="BE7" s="24">
        <v>2163</v>
      </c>
      <c r="BF7" s="24">
        <v>2467</v>
      </c>
      <c r="BG7" s="24">
        <v>2196</v>
      </c>
      <c r="BH7" s="24">
        <v>2635</v>
      </c>
      <c r="BI7" s="24">
        <v>2395</v>
      </c>
      <c r="BJ7" s="24">
        <v>2414</v>
      </c>
      <c r="BK7" s="24">
        <v>2220</v>
      </c>
      <c r="BL7" s="24">
        <v>2864</v>
      </c>
      <c r="BM7" s="24">
        <v>2578</v>
      </c>
      <c r="BN7" s="24">
        <v>2838</v>
      </c>
      <c r="BO7" s="24">
        <v>2597</v>
      </c>
      <c r="BP7" s="24">
        <v>3112</v>
      </c>
      <c r="BQ7" s="24">
        <v>3100</v>
      </c>
      <c r="BR7" s="24">
        <v>3550</v>
      </c>
      <c r="BS7" s="24">
        <v>3305</v>
      </c>
      <c r="BT7" s="24">
        <v>4209</v>
      </c>
      <c r="BU7" s="24">
        <v>4030</v>
      </c>
      <c r="BV7" s="24">
        <v>4256</v>
      </c>
      <c r="BW7" s="24">
        <v>3874</v>
      </c>
      <c r="BX7" s="24">
        <v>5016</v>
      </c>
      <c r="BY7" s="24">
        <v>4514</v>
      </c>
      <c r="BZ7" s="24">
        <v>4966</v>
      </c>
      <c r="CA7" s="24">
        <v>4658</v>
      </c>
      <c r="CB7" s="24">
        <v>5780</v>
      </c>
      <c r="CC7" s="24">
        <v>5276</v>
      </c>
      <c r="CD7" s="24">
        <v>5798</v>
      </c>
      <c r="CE7" s="79"/>
      <c r="CF7" s="13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</row>
    <row r="8" spans="1:116" s="19" customFormat="1" ht="7.5" customHeight="1" x14ac:dyDescent="0.85">
      <c r="A8" s="3"/>
      <c r="B8" s="20"/>
      <c r="C8" s="21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F8" s="13"/>
    </row>
    <row r="9" spans="1:116" ht="14.25" customHeight="1" x14ac:dyDescent="0.85">
      <c r="A9" s="3"/>
      <c r="B9" s="22" t="s">
        <v>49</v>
      </c>
      <c r="C9" s="23" t="s">
        <v>1</v>
      </c>
      <c r="D9" s="24">
        <v>4142</v>
      </c>
      <c r="E9" s="24">
        <v>113</v>
      </c>
      <c r="F9" s="24">
        <v>129</v>
      </c>
      <c r="G9" s="24">
        <v>136</v>
      </c>
      <c r="H9" s="24">
        <v>147</v>
      </c>
      <c r="I9" s="24">
        <v>133</v>
      </c>
      <c r="J9" s="24">
        <v>133</v>
      </c>
      <c r="K9" s="24">
        <v>142</v>
      </c>
      <c r="L9" s="24">
        <v>143</v>
      </c>
      <c r="M9" s="24">
        <v>148</v>
      </c>
      <c r="N9" s="24">
        <v>164</v>
      </c>
      <c r="O9" s="24">
        <v>175</v>
      </c>
      <c r="P9" s="24">
        <v>183</v>
      </c>
      <c r="Q9" s="24">
        <v>184</v>
      </c>
      <c r="R9" s="24">
        <v>189</v>
      </c>
      <c r="S9" s="24">
        <v>194</v>
      </c>
      <c r="T9" s="24">
        <v>210</v>
      </c>
      <c r="U9" s="24">
        <v>200</v>
      </c>
      <c r="V9" s="24">
        <v>203</v>
      </c>
      <c r="W9" s="24">
        <v>210</v>
      </c>
      <c r="X9" s="24">
        <v>214</v>
      </c>
      <c r="Y9" s="24">
        <v>207</v>
      </c>
      <c r="Z9" s="24">
        <v>233</v>
      </c>
      <c r="AA9" s="24">
        <v>248</v>
      </c>
      <c r="AB9" s="24">
        <v>248</v>
      </c>
      <c r="AC9" s="24">
        <v>251</v>
      </c>
      <c r="AD9" s="24">
        <v>271</v>
      </c>
      <c r="AE9" s="24">
        <v>287</v>
      </c>
      <c r="AF9" s="24">
        <v>296</v>
      </c>
      <c r="AG9" s="24">
        <v>289</v>
      </c>
      <c r="AH9" s="24">
        <v>302</v>
      </c>
      <c r="AI9" s="24">
        <v>292</v>
      </c>
      <c r="AJ9" s="24">
        <v>308</v>
      </c>
      <c r="AK9" s="24">
        <v>323</v>
      </c>
      <c r="AL9" s="24">
        <v>356</v>
      </c>
      <c r="AM9" s="24">
        <v>209</v>
      </c>
      <c r="AN9" s="24">
        <v>426</v>
      </c>
      <c r="AO9" s="24">
        <v>339</v>
      </c>
      <c r="AP9" s="24">
        <v>376</v>
      </c>
      <c r="AQ9" s="24">
        <v>223</v>
      </c>
      <c r="AR9" s="24">
        <v>467</v>
      </c>
      <c r="AS9" s="24">
        <v>371</v>
      </c>
      <c r="AT9" s="24">
        <v>417</v>
      </c>
      <c r="AU9" s="24">
        <v>260</v>
      </c>
      <c r="AV9" s="24">
        <v>596</v>
      </c>
      <c r="AW9" s="24">
        <v>490</v>
      </c>
      <c r="AX9" s="24">
        <v>558</v>
      </c>
      <c r="AY9" s="24">
        <v>273</v>
      </c>
      <c r="AZ9" s="24">
        <v>633</v>
      </c>
      <c r="BA9" s="24">
        <v>477</v>
      </c>
      <c r="BB9" s="24">
        <v>554</v>
      </c>
      <c r="BC9" s="24">
        <v>300</v>
      </c>
      <c r="BD9" s="24">
        <v>603</v>
      </c>
      <c r="BE9" s="24">
        <v>456</v>
      </c>
      <c r="BF9" s="24">
        <v>583</v>
      </c>
      <c r="BG9" s="24">
        <v>319</v>
      </c>
      <c r="BH9" s="24">
        <v>682</v>
      </c>
      <c r="BI9" s="24">
        <v>558</v>
      </c>
      <c r="BJ9" s="24">
        <v>673</v>
      </c>
      <c r="BK9" s="24">
        <v>369</v>
      </c>
      <c r="BL9" s="24">
        <v>792</v>
      </c>
      <c r="BM9" s="24">
        <v>597</v>
      </c>
      <c r="BN9" s="24">
        <v>693</v>
      </c>
      <c r="BO9" s="24">
        <v>398</v>
      </c>
      <c r="BP9" s="24">
        <v>697</v>
      </c>
      <c r="BQ9" s="24">
        <v>614</v>
      </c>
      <c r="BR9" s="24">
        <v>846</v>
      </c>
      <c r="BS9" s="24">
        <v>514</v>
      </c>
      <c r="BT9" s="24">
        <v>1132</v>
      </c>
      <c r="BU9" s="24">
        <v>900</v>
      </c>
      <c r="BV9" s="24">
        <v>1150</v>
      </c>
      <c r="BW9" s="24">
        <v>629</v>
      </c>
      <c r="BX9" s="24">
        <v>1295</v>
      </c>
      <c r="BY9" s="24">
        <v>987</v>
      </c>
      <c r="BZ9" s="24">
        <v>1131</v>
      </c>
      <c r="CA9" s="24">
        <v>699</v>
      </c>
      <c r="CB9" s="24">
        <v>1324</v>
      </c>
      <c r="CC9" s="24">
        <v>1080</v>
      </c>
      <c r="CD9" s="24">
        <v>1341</v>
      </c>
      <c r="CE9" s="79"/>
      <c r="CF9" s="13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</row>
    <row r="10" spans="1:116" ht="13.5" customHeight="1" x14ac:dyDescent="0.85">
      <c r="A10" s="13"/>
      <c r="B10" s="5" t="s">
        <v>50</v>
      </c>
      <c r="C10" s="2" t="s">
        <v>3</v>
      </c>
      <c r="D10" s="27">
        <v>2373</v>
      </c>
      <c r="E10" s="27">
        <v>49</v>
      </c>
      <c r="F10" s="27">
        <v>55</v>
      </c>
      <c r="G10" s="27">
        <v>68</v>
      </c>
      <c r="H10" s="27">
        <v>75</v>
      </c>
      <c r="I10" s="27">
        <v>70</v>
      </c>
      <c r="J10" s="27">
        <v>68</v>
      </c>
      <c r="K10" s="27">
        <v>72</v>
      </c>
      <c r="L10" s="27">
        <v>73</v>
      </c>
      <c r="M10" s="27">
        <v>72</v>
      </c>
      <c r="N10" s="27">
        <v>75</v>
      </c>
      <c r="O10" s="27">
        <v>81</v>
      </c>
      <c r="P10" s="27">
        <v>89</v>
      </c>
      <c r="Q10" s="27">
        <v>93</v>
      </c>
      <c r="R10" s="27">
        <v>93</v>
      </c>
      <c r="S10" s="27">
        <v>98</v>
      </c>
      <c r="T10" s="27">
        <v>113</v>
      </c>
      <c r="U10" s="27">
        <v>105</v>
      </c>
      <c r="V10" s="27">
        <v>99</v>
      </c>
      <c r="W10" s="27">
        <v>103</v>
      </c>
      <c r="X10" s="27">
        <v>107</v>
      </c>
      <c r="Y10" s="27">
        <v>110</v>
      </c>
      <c r="Z10" s="27">
        <v>125</v>
      </c>
      <c r="AA10" s="27">
        <v>121</v>
      </c>
      <c r="AB10" s="27">
        <v>129</v>
      </c>
      <c r="AC10" s="27">
        <v>139</v>
      </c>
      <c r="AD10" s="27">
        <v>153</v>
      </c>
      <c r="AE10" s="27">
        <v>150</v>
      </c>
      <c r="AF10" s="27">
        <v>150</v>
      </c>
      <c r="AG10" s="27">
        <v>168</v>
      </c>
      <c r="AH10" s="27">
        <v>175</v>
      </c>
      <c r="AI10" s="27">
        <v>158</v>
      </c>
      <c r="AJ10" s="27">
        <v>170</v>
      </c>
      <c r="AK10" s="27">
        <v>192</v>
      </c>
      <c r="AL10" s="27">
        <v>221</v>
      </c>
      <c r="AM10" s="27">
        <v>61</v>
      </c>
      <c r="AN10" s="27">
        <v>275</v>
      </c>
      <c r="AO10" s="27">
        <v>200</v>
      </c>
      <c r="AP10" s="27">
        <v>227</v>
      </c>
      <c r="AQ10" s="27">
        <v>64</v>
      </c>
      <c r="AR10" s="27">
        <v>313</v>
      </c>
      <c r="AS10" s="27">
        <v>211</v>
      </c>
      <c r="AT10" s="27">
        <v>262</v>
      </c>
      <c r="AU10" s="27">
        <v>93</v>
      </c>
      <c r="AV10" s="27">
        <v>422</v>
      </c>
      <c r="AW10" s="27">
        <v>330</v>
      </c>
      <c r="AX10" s="27">
        <v>389</v>
      </c>
      <c r="AY10" s="27">
        <v>81</v>
      </c>
      <c r="AZ10" s="27">
        <v>423</v>
      </c>
      <c r="BA10" s="27">
        <v>273</v>
      </c>
      <c r="BB10" s="27">
        <v>343</v>
      </c>
      <c r="BC10" s="27">
        <v>76</v>
      </c>
      <c r="BD10" s="27">
        <v>369</v>
      </c>
      <c r="BE10" s="27">
        <v>245</v>
      </c>
      <c r="BF10" s="27">
        <v>358</v>
      </c>
      <c r="BG10" s="27">
        <v>84</v>
      </c>
      <c r="BH10" s="27">
        <v>440</v>
      </c>
      <c r="BI10" s="27">
        <v>319</v>
      </c>
      <c r="BJ10" s="27">
        <v>434</v>
      </c>
      <c r="BK10" s="27">
        <v>116</v>
      </c>
      <c r="BL10" s="27">
        <v>535</v>
      </c>
      <c r="BM10" s="27">
        <v>333</v>
      </c>
      <c r="BN10" s="27">
        <v>431</v>
      </c>
      <c r="BO10" s="27">
        <v>108</v>
      </c>
      <c r="BP10" s="27">
        <v>413</v>
      </c>
      <c r="BQ10" s="27">
        <v>305</v>
      </c>
      <c r="BR10" s="27">
        <v>507</v>
      </c>
      <c r="BS10" s="27">
        <v>149</v>
      </c>
      <c r="BT10" s="27">
        <v>734</v>
      </c>
      <c r="BU10" s="27">
        <v>545</v>
      </c>
      <c r="BV10" s="27">
        <v>786</v>
      </c>
      <c r="BW10" s="27">
        <v>239</v>
      </c>
      <c r="BX10" s="27">
        <v>884</v>
      </c>
      <c r="BY10" s="27">
        <v>583</v>
      </c>
      <c r="BZ10" s="27">
        <v>722</v>
      </c>
      <c r="CA10" s="27">
        <v>205</v>
      </c>
      <c r="CB10" s="27">
        <v>863</v>
      </c>
      <c r="CC10" s="27">
        <v>600</v>
      </c>
      <c r="CD10" s="27">
        <v>814</v>
      </c>
      <c r="CE10" s="79"/>
      <c r="CF10" s="13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</row>
    <row r="11" spans="1:116" ht="13.5" customHeight="1" x14ac:dyDescent="0.85">
      <c r="A11" s="13"/>
      <c r="B11" s="5" t="s">
        <v>51</v>
      </c>
      <c r="C11" s="2" t="s">
        <v>4</v>
      </c>
      <c r="D11" s="27">
        <v>351</v>
      </c>
      <c r="E11" s="27">
        <v>12</v>
      </c>
      <c r="F11" s="27">
        <v>15</v>
      </c>
      <c r="G11" s="27">
        <v>14</v>
      </c>
      <c r="H11" s="27">
        <v>16</v>
      </c>
      <c r="I11" s="27">
        <v>9</v>
      </c>
      <c r="J11" s="27">
        <v>9</v>
      </c>
      <c r="K11" s="27">
        <v>12</v>
      </c>
      <c r="L11" s="27">
        <v>11</v>
      </c>
      <c r="M11" s="27">
        <v>11</v>
      </c>
      <c r="N11" s="27">
        <v>16</v>
      </c>
      <c r="O11" s="27">
        <v>15</v>
      </c>
      <c r="P11" s="27">
        <v>13</v>
      </c>
      <c r="Q11" s="27">
        <v>11</v>
      </c>
      <c r="R11" s="27">
        <v>14</v>
      </c>
      <c r="S11" s="27">
        <v>14</v>
      </c>
      <c r="T11" s="27">
        <v>13</v>
      </c>
      <c r="U11" s="27">
        <v>13</v>
      </c>
      <c r="V11" s="27">
        <v>17</v>
      </c>
      <c r="W11" s="27">
        <v>19</v>
      </c>
      <c r="X11" s="27">
        <v>16</v>
      </c>
      <c r="Y11" s="27">
        <v>10</v>
      </c>
      <c r="Z11" s="27">
        <v>11</v>
      </c>
      <c r="AA11" s="27">
        <v>28</v>
      </c>
      <c r="AB11" s="27">
        <v>18</v>
      </c>
      <c r="AC11" s="27">
        <v>9</v>
      </c>
      <c r="AD11" s="27">
        <v>12</v>
      </c>
      <c r="AE11" s="27">
        <v>29</v>
      </c>
      <c r="AF11" s="27">
        <v>36</v>
      </c>
      <c r="AG11" s="27">
        <v>11</v>
      </c>
      <c r="AH11" s="27">
        <v>15</v>
      </c>
      <c r="AI11" s="27">
        <v>20</v>
      </c>
      <c r="AJ11" s="27">
        <v>22</v>
      </c>
      <c r="AK11" s="27">
        <v>13</v>
      </c>
      <c r="AL11" s="27">
        <v>17</v>
      </c>
      <c r="AM11" s="27">
        <v>28</v>
      </c>
      <c r="AN11" s="27">
        <v>29</v>
      </c>
      <c r="AO11" s="27">
        <v>14</v>
      </c>
      <c r="AP11" s="27">
        <v>22</v>
      </c>
      <c r="AQ11" s="27">
        <v>30</v>
      </c>
      <c r="AR11" s="27">
        <v>23</v>
      </c>
      <c r="AS11" s="27">
        <v>26</v>
      </c>
      <c r="AT11" s="27">
        <v>18</v>
      </c>
      <c r="AU11" s="27">
        <v>27</v>
      </c>
      <c r="AV11" s="27">
        <v>33</v>
      </c>
      <c r="AW11" s="27">
        <v>24</v>
      </c>
      <c r="AX11" s="27">
        <v>29</v>
      </c>
      <c r="AY11" s="27">
        <v>37</v>
      </c>
      <c r="AZ11" s="27">
        <v>48</v>
      </c>
      <c r="BA11" s="27">
        <v>31</v>
      </c>
      <c r="BB11" s="27">
        <v>28</v>
      </c>
      <c r="BC11" s="27">
        <v>38</v>
      </c>
      <c r="BD11" s="27">
        <v>47</v>
      </c>
      <c r="BE11" s="27">
        <v>25</v>
      </c>
      <c r="BF11" s="27">
        <v>28</v>
      </c>
      <c r="BG11" s="27">
        <v>36</v>
      </c>
      <c r="BH11" s="27">
        <v>36</v>
      </c>
      <c r="BI11" s="27">
        <v>29</v>
      </c>
      <c r="BJ11" s="27">
        <v>28</v>
      </c>
      <c r="BK11" s="27">
        <v>40</v>
      </c>
      <c r="BL11" s="27">
        <v>46</v>
      </c>
      <c r="BM11" s="27">
        <v>34</v>
      </c>
      <c r="BN11" s="27">
        <v>30</v>
      </c>
      <c r="BO11" s="27">
        <v>49</v>
      </c>
      <c r="BP11" s="27">
        <v>46</v>
      </c>
      <c r="BQ11" s="27">
        <v>39</v>
      </c>
      <c r="BR11" s="27">
        <v>52</v>
      </c>
      <c r="BS11" s="27">
        <v>82</v>
      </c>
      <c r="BT11" s="27">
        <v>88</v>
      </c>
      <c r="BU11" s="27">
        <v>53</v>
      </c>
      <c r="BV11" s="27">
        <v>52</v>
      </c>
      <c r="BW11" s="27">
        <v>71</v>
      </c>
      <c r="BX11" s="27">
        <v>83</v>
      </c>
      <c r="BY11" s="27">
        <v>70</v>
      </c>
      <c r="BZ11" s="27">
        <v>66</v>
      </c>
      <c r="CA11" s="27">
        <v>134</v>
      </c>
      <c r="CB11" s="27">
        <v>82</v>
      </c>
      <c r="CC11" s="27">
        <v>88</v>
      </c>
      <c r="CD11" s="27">
        <v>119</v>
      </c>
      <c r="CE11" s="79"/>
      <c r="CF11" s="13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</row>
    <row r="12" spans="1:116" ht="13.5" customHeight="1" x14ac:dyDescent="0.85">
      <c r="A12" s="13"/>
      <c r="B12" s="5" t="s">
        <v>75</v>
      </c>
      <c r="C12" s="2" t="s">
        <v>5</v>
      </c>
      <c r="D12" s="27">
        <v>581</v>
      </c>
      <c r="E12" s="27">
        <v>12</v>
      </c>
      <c r="F12" s="27">
        <v>12</v>
      </c>
      <c r="G12" s="27">
        <v>13</v>
      </c>
      <c r="H12" s="27">
        <v>13</v>
      </c>
      <c r="I12" s="27">
        <v>13</v>
      </c>
      <c r="J12" s="27">
        <v>13</v>
      </c>
      <c r="K12" s="27">
        <v>13</v>
      </c>
      <c r="L12" s="27">
        <v>14</v>
      </c>
      <c r="M12" s="27">
        <v>15</v>
      </c>
      <c r="N12" s="27">
        <v>16</v>
      </c>
      <c r="O12" s="27">
        <v>18</v>
      </c>
      <c r="P12" s="27">
        <v>19</v>
      </c>
      <c r="Q12" s="27">
        <v>20</v>
      </c>
      <c r="R12" s="27">
        <v>20</v>
      </c>
      <c r="S12" s="27">
        <v>20</v>
      </c>
      <c r="T12" s="27">
        <v>20</v>
      </c>
      <c r="U12" s="27">
        <v>20</v>
      </c>
      <c r="V12" s="27">
        <v>21</v>
      </c>
      <c r="W12" s="27">
        <v>21</v>
      </c>
      <c r="X12" s="27">
        <v>22</v>
      </c>
      <c r="Y12" s="27">
        <v>22</v>
      </c>
      <c r="Z12" s="27">
        <v>23</v>
      </c>
      <c r="AA12" s="27">
        <v>24</v>
      </c>
      <c r="AB12" s="27">
        <v>25</v>
      </c>
      <c r="AC12" s="27">
        <v>25</v>
      </c>
      <c r="AD12" s="27">
        <v>26</v>
      </c>
      <c r="AE12" s="27">
        <v>27</v>
      </c>
      <c r="AF12" s="27">
        <v>28</v>
      </c>
      <c r="AG12" s="27">
        <v>28</v>
      </c>
      <c r="AH12" s="27">
        <v>29</v>
      </c>
      <c r="AI12" s="27">
        <v>30</v>
      </c>
      <c r="AJ12" s="27">
        <v>30</v>
      </c>
      <c r="AK12" s="27">
        <v>31</v>
      </c>
      <c r="AL12" s="27">
        <v>32</v>
      </c>
      <c r="AM12" s="27">
        <v>33</v>
      </c>
      <c r="AN12" s="27">
        <v>34</v>
      </c>
      <c r="AO12" s="27">
        <v>34</v>
      </c>
      <c r="AP12" s="27">
        <v>35</v>
      </c>
      <c r="AQ12" s="27">
        <v>37</v>
      </c>
      <c r="AR12" s="27">
        <v>38</v>
      </c>
      <c r="AS12" s="27">
        <v>40</v>
      </c>
      <c r="AT12" s="27">
        <v>41</v>
      </c>
      <c r="AU12" s="27">
        <v>42</v>
      </c>
      <c r="AV12" s="27">
        <v>43</v>
      </c>
      <c r="AW12" s="27">
        <v>45</v>
      </c>
      <c r="AX12" s="27">
        <v>46</v>
      </c>
      <c r="AY12" s="27">
        <v>47</v>
      </c>
      <c r="AZ12" s="27">
        <v>48</v>
      </c>
      <c r="BA12" s="27">
        <v>51</v>
      </c>
      <c r="BB12" s="27">
        <v>51</v>
      </c>
      <c r="BC12" s="27">
        <v>52</v>
      </c>
      <c r="BD12" s="27">
        <v>52</v>
      </c>
      <c r="BE12" s="27">
        <v>53</v>
      </c>
      <c r="BF12" s="27">
        <v>58</v>
      </c>
      <c r="BG12" s="27">
        <v>61</v>
      </c>
      <c r="BH12" s="27">
        <v>69</v>
      </c>
      <c r="BI12" s="27">
        <v>68</v>
      </c>
      <c r="BJ12" s="27">
        <v>72</v>
      </c>
      <c r="BK12" s="27">
        <v>71</v>
      </c>
      <c r="BL12" s="27">
        <v>77</v>
      </c>
      <c r="BM12" s="27">
        <v>80</v>
      </c>
      <c r="BN12" s="27">
        <v>78</v>
      </c>
      <c r="BO12" s="27">
        <v>86</v>
      </c>
      <c r="BP12" s="27">
        <v>80</v>
      </c>
      <c r="BQ12" s="27">
        <v>91</v>
      </c>
      <c r="BR12" s="27">
        <v>99</v>
      </c>
      <c r="BS12" s="27">
        <v>100</v>
      </c>
      <c r="BT12" s="27">
        <v>110</v>
      </c>
      <c r="BU12" s="27">
        <v>108</v>
      </c>
      <c r="BV12" s="27">
        <v>114</v>
      </c>
      <c r="BW12" s="27">
        <v>123</v>
      </c>
      <c r="BX12" s="27">
        <v>132</v>
      </c>
      <c r="BY12" s="27">
        <v>132</v>
      </c>
      <c r="BZ12" s="27">
        <v>135</v>
      </c>
      <c r="CA12" s="27">
        <v>149</v>
      </c>
      <c r="CB12" s="27">
        <v>165</v>
      </c>
      <c r="CC12" s="27">
        <v>176</v>
      </c>
      <c r="CD12" s="27">
        <v>187</v>
      </c>
      <c r="CE12" s="79"/>
      <c r="CF12" s="13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</row>
    <row r="13" spans="1:116" ht="13.5" customHeight="1" x14ac:dyDescent="0.85">
      <c r="A13" s="13"/>
      <c r="B13" s="5" t="s">
        <v>52</v>
      </c>
      <c r="C13" s="2" t="s">
        <v>6</v>
      </c>
      <c r="D13" s="27">
        <v>782</v>
      </c>
      <c r="E13" s="27">
        <v>38</v>
      </c>
      <c r="F13" s="27">
        <v>45</v>
      </c>
      <c r="G13" s="27">
        <v>40</v>
      </c>
      <c r="H13" s="27">
        <v>42</v>
      </c>
      <c r="I13" s="27">
        <v>40</v>
      </c>
      <c r="J13" s="27">
        <v>42</v>
      </c>
      <c r="K13" s="27">
        <v>43</v>
      </c>
      <c r="L13" s="27">
        <v>44</v>
      </c>
      <c r="M13" s="27">
        <v>48</v>
      </c>
      <c r="N13" s="27">
        <v>55</v>
      </c>
      <c r="O13" s="27">
        <v>58</v>
      </c>
      <c r="P13" s="27">
        <v>59</v>
      </c>
      <c r="Q13" s="27">
        <v>57</v>
      </c>
      <c r="R13" s="27">
        <v>60</v>
      </c>
      <c r="S13" s="27">
        <v>59</v>
      </c>
      <c r="T13" s="27">
        <v>61</v>
      </c>
      <c r="U13" s="27">
        <v>57</v>
      </c>
      <c r="V13" s="27">
        <v>63</v>
      </c>
      <c r="W13" s="27">
        <v>64</v>
      </c>
      <c r="X13" s="27">
        <v>66</v>
      </c>
      <c r="Y13" s="27">
        <v>61</v>
      </c>
      <c r="Z13" s="27">
        <v>70</v>
      </c>
      <c r="AA13" s="27">
        <v>71</v>
      </c>
      <c r="AB13" s="27">
        <v>72</v>
      </c>
      <c r="AC13" s="27">
        <v>73</v>
      </c>
      <c r="AD13" s="27">
        <v>75</v>
      </c>
      <c r="AE13" s="27">
        <v>77</v>
      </c>
      <c r="AF13" s="27">
        <v>78</v>
      </c>
      <c r="AG13" s="27">
        <v>77</v>
      </c>
      <c r="AH13" s="27">
        <v>79</v>
      </c>
      <c r="AI13" s="27">
        <v>79</v>
      </c>
      <c r="AJ13" s="27">
        <v>80</v>
      </c>
      <c r="AK13" s="27">
        <v>81</v>
      </c>
      <c r="AL13" s="27">
        <v>81</v>
      </c>
      <c r="AM13" s="27">
        <v>82</v>
      </c>
      <c r="AN13" s="27">
        <v>83</v>
      </c>
      <c r="AO13" s="27">
        <v>84</v>
      </c>
      <c r="AP13" s="27">
        <v>86</v>
      </c>
      <c r="AQ13" s="27">
        <v>86</v>
      </c>
      <c r="AR13" s="27">
        <v>87</v>
      </c>
      <c r="AS13" s="27">
        <v>88</v>
      </c>
      <c r="AT13" s="27">
        <v>90</v>
      </c>
      <c r="AU13" s="27">
        <v>91</v>
      </c>
      <c r="AV13" s="27">
        <v>91</v>
      </c>
      <c r="AW13" s="27">
        <v>84</v>
      </c>
      <c r="AX13" s="27">
        <v>87</v>
      </c>
      <c r="AY13" s="27">
        <v>101</v>
      </c>
      <c r="AZ13" s="27">
        <v>107</v>
      </c>
      <c r="BA13" s="27">
        <v>113</v>
      </c>
      <c r="BB13" s="27">
        <v>124</v>
      </c>
      <c r="BC13" s="27">
        <v>126</v>
      </c>
      <c r="BD13" s="27">
        <v>127</v>
      </c>
      <c r="BE13" s="27">
        <v>125</v>
      </c>
      <c r="BF13" s="27">
        <v>131</v>
      </c>
      <c r="BG13" s="27">
        <v>130</v>
      </c>
      <c r="BH13" s="27">
        <v>129</v>
      </c>
      <c r="BI13" s="27">
        <v>135</v>
      </c>
      <c r="BJ13" s="27">
        <v>132</v>
      </c>
      <c r="BK13" s="27">
        <v>135</v>
      </c>
      <c r="BL13" s="27">
        <v>127</v>
      </c>
      <c r="BM13" s="27">
        <v>143</v>
      </c>
      <c r="BN13" s="27">
        <v>146</v>
      </c>
      <c r="BO13" s="27">
        <v>145</v>
      </c>
      <c r="BP13" s="27">
        <v>149</v>
      </c>
      <c r="BQ13" s="27">
        <v>170</v>
      </c>
      <c r="BR13" s="27">
        <v>179</v>
      </c>
      <c r="BS13" s="27">
        <v>171</v>
      </c>
      <c r="BT13" s="27">
        <v>189</v>
      </c>
      <c r="BU13" s="27">
        <v>184</v>
      </c>
      <c r="BV13" s="27">
        <v>187</v>
      </c>
      <c r="BW13" s="27">
        <v>183</v>
      </c>
      <c r="BX13" s="27">
        <v>186</v>
      </c>
      <c r="BY13" s="27">
        <v>192</v>
      </c>
      <c r="BZ13" s="27">
        <v>194</v>
      </c>
      <c r="CA13" s="27">
        <v>196</v>
      </c>
      <c r="CB13" s="27">
        <v>201</v>
      </c>
      <c r="CC13" s="27">
        <v>203</v>
      </c>
      <c r="CD13" s="27">
        <v>207</v>
      </c>
      <c r="CE13" s="79"/>
      <c r="CF13" s="13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</row>
    <row r="14" spans="1:116" ht="13.5" customHeight="1" x14ac:dyDescent="0.85">
      <c r="A14" s="13"/>
      <c r="B14" s="5" t="s">
        <v>53</v>
      </c>
      <c r="C14" s="2" t="s">
        <v>7</v>
      </c>
      <c r="D14" s="27">
        <v>54</v>
      </c>
      <c r="E14" s="27">
        <v>2</v>
      </c>
      <c r="F14" s="27">
        <v>2</v>
      </c>
      <c r="G14" s="27">
        <v>2</v>
      </c>
      <c r="H14" s="27">
        <v>2</v>
      </c>
      <c r="I14" s="27">
        <v>2</v>
      </c>
      <c r="J14" s="27">
        <v>2</v>
      </c>
      <c r="K14" s="27">
        <v>2</v>
      </c>
      <c r="L14" s="27">
        <v>2</v>
      </c>
      <c r="M14" s="27">
        <v>2</v>
      </c>
      <c r="N14" s="27">
        <v>2</v>
      </c>
      <c r="O14" s="27">
        <v>3</v>
      </c>
      <c r="P14" s="27">
        <v>3</v>
      </c>
      <c r="Q14" s="27">
        <v>3</v>
      </c>
      <c r="R14" s="27">
        <v>3</v>
      </c>
      <c r="S14" s="27">
        <v>3</v>
      </c>
      <c r="T14" s="27">
        <v>3</v>
      </c>
      <c r="U14" s="27">
        <v>3</v>
      </c>
      <c r="V14" s="27">
        <v>3</v>
      </c>
      <c r="W14" s="27">
        <v>3</v>
      </c>
      <c r="X14" s="27">
        <v>3</v>
      </c>
      <c r="Y14" s="27">
        <v>3</v>
      </c>
      <c r="Z14" s="27">
        <v>4</v>
      </c>
      <c r="AA14" s="27">
        <v>4</v>
      </c>
      <c r="AB14" s="27">
        <v>4</v>
      </c>
      <c r="AC14" s="27">
        <v>4</v>
      </c>
      <c r="AD14" s="27">
        <v>5</v>
      </c>
      <c r="AE14" s="27">
        <v>4</v>
      </c>
      <c r="AF14" s="27">
        <v>4</v>
      </c>
      <c r="AG14" s="27">
        <v>4</v>
      </c>
      <c r="AH14" s="27">
        <v>5</v>
      </c>
      <c r="AI14" s="27">
        <v>5</v>
      </c>
      <c r="AJ14" s="27">
        <v>6</v>
      </c>
      <c r="AK14" s="27">
        <v>5</v>
      </c>
      <c r="AL14" s="27">
        <v>5</v>
      </c>
      <c r="AM14" s="27">
        <v>6</v>
      </c>
      <c r="AN14" s="27">
        <v>6</v>
      </c>
      <c r="AO14" s="27">
        <v>6</v>
      </c>
      <c r="AP14" s="27">
        <v>6</v>
      </c>
      <c r="AQ14" s="27">
        <v>6</v>
      </c>
      <c r="AR14" s="27">
        <v>7</v>
      </c>
      <c r="AS14" s="27">
        <v>6</v>
      </c>
      <c r="AT14" s="27">
        <v>6</v>
      </c>
      <c r="AU14" s="27">
        <v>7</v>
      </c>
      <c r="AV14" s="27">
        <v>7</v>
      </c>
      <c r="AW14" s="27">
        <v>7</v>
      </c>
      <c r="AX14" s="27">
        <v>7</v>
      </c>
      <c r="AY14" s="27">
        <v>7</v>
      </c>
      <c r="AZ14" s="27">
        <v>8</v>
      </c>
      <c r="BA14" s="27">
        <v>8</v>
      </c>
      <c r="BB14" s="27">
        <v>8</v>
      </c>
      <c r="BC14" s="27">
        <v>8</v>
      </c>
      <c r="BD14" s="27">
        <v>7</v>
      </c>
      <c r="BE14" s="27">
        <v>7</v>
      </c>
      <c r="BF14" s="27">
        <v>8</v>
      </c>
      <c r="BG14" s="27">
        <v>8</v>
      </c>
      <c r="BH14" s="27">
        <v>8</v>
      </c>
      <c r="BI14" s="27">
        <v>6</v>
      </c>
      <c r="BJ14" s="27">
        <v>6</v>
      </c>
      <c r="BK14" s="27">
        <v>7</v>
      </c>
      <c r="BL14" s="27">
        <v>7</v>
      </c>
      <c r="BM14" s="27">
        <v>7</v>
      </c>
      <c r="BN14" s="27">
        <v>9</v>
      </c>
      <c r="BO14" s="27">
        <v>9</v>
      </c>
      <c r="BP14" s="27">
        <v>9</v>
      </c>
      <c r="BQ14" s="27">
        <v>9</v>
      </c>
      <c r="BR14" s="27">
        <v>10</v>
      </c>
      <c r="BS14" s="27">
        <v>11</v>
      </c>
      <c r="BT14" s="27">
        <v>12</v>
      </c>
      <c r="BU14" s="27">
        <v>10</v>
      </c>
      <c r="BV14" s="27">
        <v>11</v>
      </c>
      <c r="BW14" s="27">
        <v>11</v>
      </c>
      <c r="BX14" s="27">
        <v>11</v>
      </c>
      <c r="BY14" s="27">
        <v>11</v>
      </c>
      <c r="BZ14" s="27">
        <v>13</v>
      </c>
      <c r="CA14" s="27">
        <v>16</v>
      </c>
      <c r="CB14" s="27">
        <v>14</v>
      </c>
      <c r="CC14" s="27">
        <v>13</v>
      </c>
      <c r="CD14" s="27">
        <v>14</v>
      </c>
      <c r="CE14" s="79"/>
      <c r="CF14" s="13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</row>
    <row r="15" spans="1:116" ht="14.25" customHeight="1" x14ac:dyDescent="0.85">
      <c r="A15" s="3"/>
      <c r="B15" s="22" t="s">
        <v>54</v>
      </c>
      <c r="C15" s="23" t="s">
        <v>9</v>
      </c>
      <c r="D15" s="24">
        <v>4396</v>
      </c>
      <c r="E15" s="24">
        <v>61</v>
      </c>
      <c r="F15" s="24">
        <v>70</v>
      </c>
      <c r="G15" s="24">
        <v>77</v>
      </c>
      <c r="H15" s="24">
        <v>82</v>
      </c>
      <c r="I15" s="24">
        <v>84</v>
      </c>
      <c r="J15" s="24">
        <v>89</v>
      </c>
      <c r="K15" s="24">
        <v>97</v>
      </c>
      <c r="L15" s="24">
        <v>102</v>
      </c>
      <c r="M15" s="24">
        <v>99</v>
      </c>
      <c r="N15" s="24">
        <v>112</v>
      </c>
      <c r="O15" s="24">
        <v>123</v>
      </c>
      <c r="P15" s="24">
        <v>127</v>
      </c>
      <c r="Q15" s="24">
        <v>126</v>
      </c>
      <c r="R15" s="24">
        <v>118</v>
      </c>
      <c r="S15" s="24">
        <v>125</v>
      </c>
      <c r="T15" s="24">
        <v>137</v>
      </c>
      <c r="U15" s="24">
        <v>139</v>
      </c>
      <c r="V15" s="24">
        <v>133</v>
      </c>
      <c r="W15" s="24">
        <v>146</v>
      </c>
      <c r="X15" s="24">
        <v>165</v>
      </c>
      <c r="Y15" s="24">
        <v>178</v>
      </c>
      <c r="Z15" s="24">
        <v>169</v>
      </c>
      <c r="AA15" s="24">
        <v>193</v>
      </c>
      <c r="AB15" s="24">
        <v>210</v>
      </c>
      <c r="AC15" s="24">
        <v>196</v>
      </c>
      <c r="AD15" s="24">
        <v>197</v>
      </c>
      <c r="AE15" s="24">
        <v>223</v>
      </c>
      <c r="AF15" s="24">
        <v>241</v>
      </c>
      <c r="AG15" s="24">
        <v>221</v>
      </c>
      <c r="AH15" s="24">
        <v>219</v>
      </c>
      <c r="AI15" s="24">
        <v>223</v>
      </c>
      <c r="AJ15" s="24">
        <v>228</v>
      </c>
      <c r="AK15" s="24">
        <v>236</v>
      </c>
      <c r="AL15" s="24">
        <v>238</v>
      </c>
      <c r="AM15" s="24">
        <v>259</v>
      </c>
      <c r="AN15" s="24">
        <v>254</v>
      </c>
      <c r="AO15" s="24">
        <v>254</v>
      </c>
      <c r="AP15" s="24">
        <v>256</v>
      </c>
      <c r="AQ15" s="24">
        <v>275</v>
      </c>
      <c r="AR15" s="24">
        <v>288</v>
      </c>
      <c r="AS15" s="24">
        <v>290</v>
      </c>
      <c r="AT15" s="24">
        <v>285</v>
      </c>
      <c r="AU15" s="24">
        <v>278</v>
      </c>
      <c r="AV15" s="24">
        <v>299</v>
      </c>
      <c r="AW15" s="24">
        <v>314</v>
      </c>
      <c r="AX15" s="24">
        <v>328</v>
      </c>
      <c r="AY15" s="24">
        <v>337</v>
      </c>
      <c r="AZ15" s="24">
        <v>351</v>
      </c>
      <c r="BA15" s="24">
        <v>372</v>
      </c>
      <c r="BB15" s="24">
        <v>370</v>
      </c>
      <c r="BC15" s="24">
        <v>339</v>
      </c>
      <c r="BD15" s="24">
        <v>379</v>
      </c>
      <c r="BE15" s="24">
        <v>400</v>
      </c>
      <c r="BF15" s="24">
        <v>463</v>
      </c>
      <c r="BG15" s="24">
        <v>464</v>
      </c>
      <c r="BH15" s="24">
        <v>492</v>
      </c>
      <c r="BI15" s="24">
        <v>476</v>
      </c>
      <c r="BJ15" s="24">
        <v>448</v>
      </c>
      <c r="BK15" s="24">
        <v>427</v>
      </c>
      <c r="BL15" s="24">
        <v>543</v>
      </c>
      <c r="BM15" s="24">
        <v>541</v>
      </c>
      <c r="BN15" s="24">
        <v>545</v>
      </c>
      <c r="BO15" s="24">
        <v>588</v>
      </c>
      <c r="BP15" s="24">
        <v>683</v>
      </c>
      <c r="BQ15" s="24">
        <v>730</v>
      </c>
      <c r="BR15" s="24">
        <v>779</v>
      </c>
      <c r="BS15" s="24">
        <v>719</v>
      </c>
      <c r="BT15" s="24">
        <v>853</v>
      </c>
      <c r="BU15" s="24">
        <v>910</v>
      </c>
      <c r="BV15" s="24">
        <v>836</v>
      </c>
      <c r="BW15" s="24">
        <v>874</v>
      </c>
      <c r="BX15" s="24">
        <v>1069</v>
      </c>
      <c r="BY15" s="24">
        <v>1087</v>
      </c>
      <c r="BZ15" s="24">
        <v>1069</v>
      </c>
      <c r="CA15" s="24">
        <v>1033</v>
      </c>
      <c r="CB15" s="24">
        <v>1206</v>
      </c>
      <c r="CC15" s="24">
        <v>1247</v>
      </c>
      <c r="CD15" s="24">
        <v>1242</v>
      </c>
      <c r="CE15" s="79"/>
      <c r="CF15" s="13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</row>
    <row r="16" spans="1:116" ht="13.5" customHeight="1" x14ac:dyDescent="0.85">
      <c r="A16" s="13"/>
      <c r="B16" s="5" t="s">
        <v>55</v>
      </c>
      <c r="C16" s="2" t="s">
        <v>10</v>
      </c>
      <c r="D16" s="27">
        <v>354</v>
      </c>
      <c r="E16" s="27">
        <v>3</v>
      </c>
      <c r="F16" s="27">
        <v>5</v>
      </c>
      <c r="G16" s="27">
        <v>5</v>
      </c>
      <c r="H16" s="27">
        <v>6</v>
      </c>
      <c r="I16" s="27">
        <v>7</v>
      </c>
      <c r="J16" s="27">
        <v>9</v>
      </c>
      <c r="K16" s="27">
        <v>8</v>
      </c>
      <c r="L16" s="27">
        <v>10</v>
      </c>
      <c r="M16" s="27">
        <v>9</v>
      </c>
      <c r="N16" s="27">
        <v>13</v>
      </c>
      <c r="O16" s="27">
        <v>10</v>
      </c>
      <c r="P16" s="27">
        <v>9</v>
      </c>
      <c r="Q16" s="27">
        <v>7</v>
      </c>
      <c r="R16" s="27">
        <v>6</v>
      </c>
      <c r="S16" s="27">
        <v>7</v>
      </c>
      <c r="T16" s="27">
        <v>7</v>
      </c>
      <c r="U16" s="27">
        <v>5</v>
      </c>
      <c r="V16" s="27">
        <v>8</v>
      </c>
      <c r="W16" s="27">
        <v>10</v>
      </c>
      <c r="X16" s="27">
        <v>13</v>
      </c>
      <c r="Y16" s="27">
        <v>20</v>
      </c>
      <c r="Z16" s="27">
        <v>19</v>
      </c>
      <c r="AA16" s="27">
        <v>21</v>
      </c>
      <c r="AB16" s="27">
        <v>22</v>
      </c>
      <c r="AC16" s="27">
        <v>19</v>
      </c>
      <c r="AD16" s="27">
        <v>17</v>
      </c>
      <c r="AE16" s="27">
        <v>20</v>
      </c>
      <c r="AF16" s="27">
        <v>21</v>
      </c>
      <c r="AG16" s="27">
        <v>24</v>
      </c>
      <c r="AH16" s="27">
        <v>26</v>
      </c>
      <c r="AI16" s="27">
        <v>25</v>
      </c>
      <c r="AJ16" s="27">
        <v>26</v>
      </c>
      <c r="AK16" s="27">
        <v>27</v>
      </c>
      <c r="AL16" s="27">
        <v>26</v>
      </c>
      <c r="AM16" s="27">
        <v>38</v>
      </c>
      <c r="AN16" s="27">
        <v>28</v>
      </c>
      <c r="AO16" s="27">
        <v>26</v>
      </c>
      <c r="AP16" s="27">
        <v>24</v>
      </c>
      <c r="AQ16" s="27">
        <v>29</v>
      </c>
      <c r="AR16" s="27">
        <v>26</v>
      </c>
      <c r="AS16" s="27">
        <v>22</v>
      </c>
      <c r="AT16" s="27">
        <v>27</v>
      </c>
      <c r="AU16" s="27">
        <v>28</v>
      </c>
      <c r="AV16" s="27">
        <v>34</v>
      </c>
      <c r="AW16" s="27">
        <v>34</v>
      </c>
      <c r="AX16" s="27">
        <v>35</v>
      </c>
      <c r="AY16" s="27">
        <v>44</v>
      </c>
      <c r="AZ16" s="27">
        <v>53</v>
      </c>
      <c r="BA16" s="27">
        <v>47</v>
      </c>
      <c r="BB16" s="27">
        <v>48</v>
      </c>
      <c r="BC16" s="27">
        <v>43</v>
      </c>
      <c r="BD16" s="27">
        <v>39</v>
      </c>
      <c r="BE16" s="27">
        <v>35</v>
      </c>
      <c r="BF16" s="27">
        <v>33</v>
      </c>
      <c r="BG16" s="27">
        <v>30</v>
      </c>
      <c r="BH16" s="27">
        <v>24</v>
      </c>
      <c r="BI16" s="27">
        <v>28</v>
      </c>
      <c r="BJ16" s="27">
        <v>21</v>
      </c>
      <c r="BK16" s="27">
        <v>22</v>
      </c>
      <c r="BL16" s="27">
        <v>34</v>
      </c>
      <c r="BM16" s="27">
        <v>46</v>
      </c>
      <c r="BN16" s="27">
        <v>45</v>
      </c>
      <c r="BO16" s="27">
        <v>76</v>
      </c>
      <c r="BP16" s="27">
        <v>88</v>
      </c>
      <c r="BQ16" s="27">
        <v>88</v>
      </c>
      <c r="BR16" s="27">
        <v>86</v>
      </c>
      <c r="BS16" s="27">
        <v>68</v>
      </c>
      <c r="BT16" s="27">
        <v>67</v>
      </c>
      <c r="BU16" s="27">
        <v>63</v>
      </c>
      <c r="BV16" s="27">
        <v>67</v>
      </c>
      <c r="BW16" s="27">
        <v>72</v>
      </c>
      <c r="BX16" s="27">
        <v>81</v>
      </c>
      <c r="BY16" s="27">
        <v>89</v>
      </c>
      <c r="BZ16" s="27">
        <v>87</v>
      </c>
      <c r="CA16" s="27">
        <v>88</v>
      </c>
      <c r="CB16" s="27">
        <v>91</v>
      </c>
      <c r="CC16" s="27">
        <v>98</v>
      </c>
      <c r="CD16" s="27">
        <v>104</v>
      </c>
      <c r="CE16" s="79"/>
      <c r="CF16" s="13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</row>
    <row r="17" spans="1:116" ht="14.25" customHeight="1" x14ac:dyDescent="0.85">
      <c r="A17" s="3"/>
      <c r="B17" s="30" t="s">
        <v>99</v>
      </c>
      <c r="C17" s="29" t="s">
        <v>11</v>
      </c>
      <c r="D17" s="31">
        <v>1618</v>
      </c>
      <c r="E17" s="31">
        <v>35</v>
      </c>
      <c r="F17" s="31">
        <v>39</v>
      </c>
      <c r="G17" s="31">
        <v>45</v>
      </c>
      <c r="H17" s="31">
        <v>46</v>
      </c>
      <c r="I17" s="31">
        <v>40</v>
      </c>
      <c r="J17" s="31">
        <v>41</v>
      </c>
      <c r="K17" s="31">
        <v>49</v>
      </c>
      <c r="L17" s="31">
        <v>51</v>
      </c>
      <c r="M17" s="31">
        <v>47</v>
      </c>
      <c r="N17" s="31">
        <v>54</v>
      </c>
      <c r="O17" s="31">
        <v>61</v>
      </c>
      <c r="P17" s="31">
        <v>63</v>
      </c>
      <c r="Q17" s="31">
        <v>59</v>
      </c>
      <c r="R17" s="31">
        <v>60</v>
      </c>
      <c r="S17" s="31">
        <v>66</v>
      </c>
      <c r="T17" s="31">
        <v>72</v>
      </c>
      <c r="U17" s="31">
        <v>69</v>
      </c>
      <c r="V17" s="31">
        <v>67</v>
      </c>
      <c r="W17" s="31">
        <v>77</v>
      </c>
      <c r="X17" s="31">
        <v>82</v>
      </c>
      <c r="Y17" s="31">
        <v>75</v>
      </c>
      <c r="Z17" s="31">
        <v>79</v>
      </c>
      <c r="AA17" s="31">
        <v>95</v>
      </c>
      <c r="AB17" s="31">
        <v>96</v>
      </c>
      <c r="AC17" s="31">
        <v>88</v>
      </c>
      <c r="AD17" s="31">
        <v>93</v>
      </c>
      <c r="AE17" s="31">
        <v>103</v>
      </c>
      <c r="AF17" s="31">
        <v>105</v>
      </c>
      <c r="AG17" s="31">
        <v>83</v>
      </c>
      <c r="AH17" s="31">
        <v>85</v>
      </c>
      <c r="AI17" s="31">
        <v>89</v>
      </c>
      <c r="AJ17" s="31">
        <v>87</v>
      </c>
      <c r="AK17" s="31">
        <v>90</v>
      </c>
      <c r="AL17" s="31">
        <v>93</v>
      </c>
      <c r="AM17" s="31">
        <v>100</v>
      </c>
      <c r="AN17" s="31">
        <v>100</v>
      </c>
      <c r="AO17" s="31">
        <v>100</v>
      </c>
      <c r="AP17" s="31">
        <v>101</v>
      </c>
      <c r="AQ17" s="31">
        <v>108</v>
      </c>
      <c r="AR17" s="31">
        <v>110</v>
      </c>
      <c r="AS17" s="31">
        <v>114</v>
      </c>
      <c r="AT17" s="31">
        <v>114</v>
      </c>
      <c r="AU17" s="31">
        <v>111</v>
      </c>
      <c r="AV17" s="31">
        <v>120</v>
      </c>
      <c r="AW17" s="31">
        <v>142</v>
      </c>
      <c r="AX17" s="31">
        <v>153</v>
      </c>
      <c r="AY17" s="31">
        <v>146</v>
      </c>
      <c r="AZ17" s="31">
        <v>149</v>
      </c>
      <c r="BA17" s="31">
        <v>153</v>
      </c>
      <c r="BB17" s="31">
        <v>158</v>
      </c>
      <c r="BC17" s="31">
        <v>140</v>
      </c>
      <c r="BD17" s="31">
        <v>178</v>
      </c>
      <c r="BE17" s="31">
        <v>174</v>
      </c>
      <c r="BF17" s="31">
        <v>204</v>
      </c>
      <c r="BG17" s="31">
        <v>170</v>
      </c>
      <c r="BH17" s="31">
        <v>219</v>
      </c>
      <c r="BI17" s="31">
        <v>198</v>
      </c>
      <c r="BJ17" s="31">
        <v>203</v>
      </c>
      <c r="BK17" s="31">
        <v>182</v>
      </c>
      <c r="BL17" s="31">
        <v>247</v>
      </c>
      <c r="BM17" s="31">
        <v>229</v>
      </c>
      <c r="BN17" s="31">
        <v>255</v>
      </c>
      <c r="BO17" s="31">
        <v>220</v>
      </c>
      <c r="BP17" s="31">
        <v>290</v>
      </c>
      <c r="BQ17" s="31">
        <v>284</v>
      </c>
      <c r="BR17" s="31">
        <v>345</v>
      </c>
      <c r="BS17" s="31">
        <v>284</v>
      </c>
      <c r="BT17" s="31">
        <v>389</v>
      </c>
      <c r="BU17" s="31">
        <v>382</v>
      </c>
      <c r="BV17" s="31">
        <v>362</v>
      </c>
      <c r="BW17" s="31">
        <v>313</v>
      </c>
      <c r="BX17" s="31">
        <v>416</v>
      </c>
      <c r="BY17" s="31">
        <v>390</v>
      </c>
      <c r="BZ17" s="31">
        <v>396</v>
      </c>
      <c r="CA17" s="31">
        <v>361</v>
      </c>
      <c r="CB17" s="31">
        <v>471</v>
      </c>
      <c r="CC17" s="31">
        <v>470</v>
      </c>
      <c r="CD17" s="31">
        <v>479</v>
      </c>
      <c r="CE17" s="79"/>
      <c r="CF17" s="13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</row>
    <row r="18" spans="1:116" s="67" customFormat="1" ht="13.5" customHeight="1" x14ac:dyDescent="0.85">
      <c r="A18" s="33"/>
      <c r="B18" s="34" t="s">
        <v>84</v>
      </c>
      <c r="C18" s="32" t="s">
        <v>12</v>
      </c>
      <c r="D18" s="27">
        <v>383</v>
      </c>
      <c r="E18" s="27">
        <v>6</v>
      </c>
      <c r="F18" s="27">
        <v>8</v>
      </c>
      <c r="G18" s="27">
        <v>11</v>
      </c>
      <c r="H18" s="27">
        <v>11</v>
      </c>
      <c r="I18" s="27">
        <v>7</v>
      </c>
      <c r="J18" s="27">
        <v>7</v>
      </c>
      <c r="K18" s="27">
        <v>11</v>
      </c>
      <c r="L18" s="27">
        <v>10</v>
      </c>
      <c r="M18" s="27">
        <v>10</v>
      </c>
      <c r="N18" s="27">
        <v>11</v>
      </c>
      <c r="O18" s="27">
        <v>14</v>
      </c>
      <c r="P18" s="27">
        <v>13</v>
      </c>
      <c r="Q18" s="27">
        <v>13</v>
      </c>
      <c r="R18" s="27">
        <v>14</v>
      </c>
      <c r="S18" s="27">
        <v>17</v>
      </c>
      <c r="T18" s="27">
        <v>15</v>
      </c>
      <c r="U18" s="27">
        <v>16</v>
      </c>
      <c r="V18" s="27">
        <v>16</v>
      </c>
      <c r="W18" s="27">
        <v>19</v>
      </c>
      <c r="X18" s="27">
        <v>18</v>
      </c>
      <c r="Y18" s="27">
        <v>14</v>
      </c>
      <c r="Z18" s="27">
        <v>17</v>
      </c>
      <c r="AA18" s="27">
        <v>25</v>
      </c>
      <c r="AB18" s="27">
        <v>26</v>
      </c>
      <c r="AC18" s="27">
        <v>17</v>
      </c>
      <c r="AD18" s="27">
        <v>18</v>
      </c>
      <c r="AE18" s="27">
        <v>26</v>
      </c>
      <c r="AF18" s="27">
        <v>28</v>
      </c>
      <c r="AG18" s="27">
        <v>25</v>
      </c>
      <c r="AH18" s="27">
        <v>23</v>
      </c>
      <c r="AI18" s="27">
        <v>23</v>
      </c>
      <c r="AJ18" s="27">
        <v>24</v>
      </c>
      <c r="AK18" s="27">
        <v>24</v>
      </c>
      <c r="AL18" s="27">
        <v>25</v>
      </c>
      <c r="AM18" s="27">
        <v>27</v>
      </c>
      <c r="AN18" s="27">
        <v>28</v>
      </c>
      <c r="AO18" s="27">
        <v>27</v>
      </c>
      <c r="AP18" s="27">
        <v>26</v>
      </c>
      <c r="AQ18" s="27">
        <v>26</v>
      </c>
      <c r="AR18" s="27">
        <v>29</v>
      </c>
      <c r="AS18" s="27">
        <v>33</v>
      </c>
      <c r="AT18" s="27">
        <v>30</v>
      </c>
      <c r="AU18" s="27">
        <v>26</v>
      </c>
      <c r="AV18" s="27">
        <v>35</v>
      </c>
      <c r="AW18" s="27">
        <v>51</v>
      </c>
      <c r="AX18" s="27">
        <v>58</v>
      </c>
      <c r="AY18" s="27">
        <v>50</v>
      </c>
      <c r="AZ18" s="27">
        <v>52</v>
      </c>
      <c r="BA18" s="27">
        <v>36</v>
      </c>
      <c r="BB18" s="27">
        <v>52</v>
      </c>
      <c r="BC18" s="27">
        <v>28</v>
      </c>
      <c r="BD18" s="27">
        <v>57</v>
      </c>
      <c r="BE18" s="27">
        <v>41</v>
      </c>
      <c r="BF18" s="27">
        <v>69</v>
      </c>
      <c r="BG18" s="27">
        <v>37</v>
      </c>
      <c r="BH18" s="27">
        <v>76</v>
      </c>
      <c r="BI18" s="27">
        <v>51</v>
      </c>
      <c r="BJ18" s="27">
        <v>71</v>
      </c>
      <c r="BK18" s="27">
        <v>36</v>
      </c>
      <c r="BL18" s="27">
        <v>76</v>
      </c>
      <c r="BM18" s="27">
        <v>53</v>
      </c>
      <c r="BN18" s="27">
        <v>77</v>
      </c>
      <c r="BO18" s="27">
        <v>48</v>
      </c>
      <c r="BP18" s="27">
        <v>93</v>
      </c>
      <c r="BQ18" s="27">
        <v>69</v>
      </c>
      <c r="BR18" s="27">
        <v>126</v>
      </c>
      <c r="BS18" s="27">
        <v>73</v>
      </c>
      <c r="BT18" s="27">
        <v>149</v>
      </c>
      <c r="BU18" s="27">
        <v>104</v>
      </c>
      <c r="BV18" s="27">
        <v>136</v>
      </c>
      <c r="BW18" s="27">
        <v>74</v>
      </c>
      <c r="BX18" s="27">
        <v>148</v>
      </c>
      <c r="BY18" s="27">
        <v>87</v>
      </c>
      <c r="BZ18" s="27">
        <v>110</v>
      </c>
      <c r="CA18" s="27">
        <v>63</v>
      </c>
      <c r="CB18" s="27">
        <v>123</v>
      </c>
      <c r="CC18" s="27">
        <v>96</v>
      </c>
      <c r="CD18" s="27">
        <v>143</v>
      </c>
      <c r="CE18" s="79"/>
      <c r="CF18" s="13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</row>
    <row r="19" spans="1:116" s="67" customFormat="1" ht="13.5" customHeight="1" x14ac:dyDescent="0.85">
      <c r="A19" s="33"/>
      <c r="B19" s="34" t="s">
        <v>85</v>
      </c>
      <c r="C19" s="32" t="s">
        <v>13</v>
      </c>
      <c r="D19" s="27">
        <v>486</v>
      </c>
      <c r="E19" s="27">
        <v>7</v>
      </c>
      <c r="F19" s="27">
        <v>7</v>
      </c>
      <c r="G19" s="27">
        <v>10</v>
      </c>
      <c r="H19" s="27">
        <v>11</v>
      </c>
      <c r="I19" s="27">
        <v>8</v>
      </c>
      <c r="J19" s="27">
        <v>9</v>
      </c>
      <c r="K19" s="27">
        <v>11</v>
      </c>
      <c r="L19" s="27">
        <v>11</v>
      </c>
      <c r="M19" s="27">
        <v>10</v>
      </c>
      <c r="N19" s="27">
        <v>11</v>
      </c>
      <c r="O19" s="27">
        <v>15</v>
      </c>
      <c r="P19" s="27">
        <v>16</v>
      </c>
      <c r="Q19" s="27">
        <v>15</v>
      </c>
      <c r="R19" s="27">
        <v>16</v>
      </c>
      <c r="S19" s="27">
        <v>19</v>
      </c>
      <c r="T19" s="27">
        <v>22</v>
      </c>
      <c r="U19" s="27">
        <v>16</v>
      </c>
      <c r="V19" s="27">
        <v>17</v>
      </c>
      <c r="W19" s="27">
        <v>23</v>
      </c>
      <c r="X19" s="27">
        <v>22</v>
      </c>
      <c r="Y19" s="27">
        <v>18</v>
      </c>
      <c r="Z19" s="27">
        <v>19</v>
      </c>
      <c r="AA19" s="27">
        <v>24</v>
      </c>
      <c r="AB19" s="27">
        <v>22</v>
      </c>
      <c r="AC19" s="27">
        <v>22</v>
      </c>
      <c r="AD19" s="27">
        <v>23</v>
      </c>
      <c r="AE19" s="27">
        <v>27</v>
      </c>
      <c r="AF19" s="27">
        <v>27</v>
      </c>
      <c r="AG19" s="27">
        <v>25</v>
      </c>
      <c r="AH19" s="27">
        <v>27</v>
      </c>
      <c r="AI19" s="27">
        <v>29</v>
      </c>
      <c r="AJ19" s="27">
        <v>28</v>
      </c>
      <c r="AK19" s="27">
        <v>29</v>
      </c>
      <c r="AL19" s="27">
        <v>29</v>
      </c>
      <c r="AM19" s="27">
        <v>32</v>
      </c>
      <c r="AN19" s="27">
        <v>32</v>
      </c>
      <c r="AO19" s="27">
        <v>32</v>
      </c>
      <c r="AP19" s="27">
        <v>31</v>
      </c>
      <c r="AQ19" s="27">
        <v>35</v>
      </c>
      <c r="AR19" s="27">
        <v>33</v>
      </c>
      <c r="AS19" s="27">
        <v>34</v>
      </c>
      <c r="AT19" s="27">
        <v>34</v>
      </c>
      <c r="AU19" s="27">
        <v>37</v>
      </c>
      <c r="AV19" s="27">
        <v>35</v>
      </c>
      <c r="AW19" s="27">
        <v>39</v>
      </c>
      <c r="AX19" s="27">
        <v>39</v>
      </c>
      <c r="AY19" s="27">
        <v>40</v>
      </c>
      <c r="AZ19" s="27">
        <v>41</v>
      </c>
      <c r="BA19" s="27">
        <v>53</v>
      </c>
      <c r="BB19" s="27">
        <v>40</v>
      </c>
      <c r="BC19" s="27">
        <v>38</v>
      </c>
      <c r="BD19" s="27">
        <v>45</v>
      </c>
      <c r="BE19" s="27">
        <v>53</v>
      </c>
      <c r="BF19" s="27">
        <v>45</v>
      </c>
      <c r="BG19" s="27">
        <v>41</v>
      </c>
      <c r="BH19" s="27">
        <v>53</v>
      </c>
      <c r="BI19" s="27">
        <v>63</v>
      </c>
      <c r="BJ19" s="27">
        <v>40</v>
      </c>
      <c r="BK19" s="27">
        <v>44</v>
      </c>
      <c r="BL19" s="27">
        <v>62</v>
      </c>
      <c r="BM19" s="27">
        <v>77</v>
      </c>
      <c r="BN19" s="27">
        <v>49</v>
      </c>
      <c r="BO19" s="27">
        <v>51</v>
      </c>
      <c r="BP19" s="27">
        <v>73</v>
      </c>
      <c r="BQ19" s="27">
        <v>87</v>
      </c>
      <c r="BR19" s="27">
        <v>65</v>
      </c>
      <c r="BS19" s="27">
        <v>62</v>
      </c>
      <c r="BT19" s="27">
        <v>88</v>
      </c>
      <c r="BU19" s="27">
        <v>109</v>
      </c>
      <c r="BV19" s="27">
        <v>76</v>
      </c>
      <c r="BW19" s="27">
        <v>76</v>
      </c>
      <c r="BX19" s="27">
        <v>106</v>
      </c>
      <c r="BY19" s="27">
        <v>145</v>
      </c>
      <c r="BZ19" s="27">
        <v>99</v>
      </c>
      <c r="CA19" s="27">
        <v>99</v>
      </c>
      <c r="CB19" s="27">
        <v>143</v>
      </c>
      <c r="CC19" s="27">
        <v>180</v>
      </c>
      <c r="CD19" s="27">
        <v>119</v>
      </c>
      <c r="CE19" s="79"/>
      <c r="CF19" s="13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</row>
    <row r="20" spans="1:116" s="67" customFormat="1" ht="13.5" customHeight="1" x14ac:dyDescent="0.85">
      <c r="A20" s="33"/>
      <c r="B20" s="34" t="s">
        <v>78</v>
      </c>
      <c r="C20" s="32" t="s">
        <v>14</v>
      </c>
      <c r="D20" s="27">
        <v>135</v>
      </c>
      <c r="E20" s="27">
        <v>12</v>
      </c>
      <c r="F20" s="27">
        <v>13</v>
      </c>
      <c r="G20" s="27">
        <v>12</v>
      </c>
      <c r="H20" s="27">
        <v>12</v>
      </c>
      <c r="I20" s="27">
        <v>12</v>
      </c>
      <c r="J20" s="27">
        <v>13</v>
      </c>
      <c r="K20" s="27">
        <v>14</v>
      </c>
      <c r="L20" s="27">
        <v>15</v>
      </c>
      <c r="M20" s="27">
        <v>15</v>
      </c>
      <c r="N20" s="27">
        <v>17</v>
      </c>
      <c r="O20" s="27">
        <v>16</v>
      </c>
      <c r="P20" s="27">
        <v>15</v>
      </c>
      <c r="Q20" s="27">
        <v>17</v>
      </c>
      <c r="R20" s="27">
        <v>15</v>
      </c>
      <c r="S20" s="27">
        <v>15</v>
      </c>
      <c r="T20" s="27">
        <v>15</v>
      </c>
      <c r="U20" s="27">
        <v>16</v>
      </c>
      <c r="V20" s="27">
        <v>16</v>
      </c>
      <c r="W20" s="27">
        <v>16</v>
      </c>
      <c r="X20" s="27">
        <v>19</v>
      </c>
      <c r="Y20" s="27">
        <v>21</v>
      </c>
      <c r="Z20" s="27">
        <v>19</v>
      </c>
      <c r="AA20" s="27">
        <v>20</v>
      </c>
      <c r="AB20" s="27">
        <v>21</v>
      </c>
      <c r="AC20" s="27">
        <v>22</v>
      </c>
      <c r="AD20" s="27">
        <v>24</v>
      </c>
      <c r="AE20" s="27">
        <v>21</v>
      </c>
      <c r="AF20" s="27">
        <v>21</v>
      </c>
      <c r="AG20" s="27">
        <v>5</v>
      </c>
      <c r="AH20" s="27">
        <v>5</v>
      </c>
      <c r="AI20" s="27">
        <v>5</v>
      </c>
      <c r="AJ20" s="27">
        <v>5</v>
      </c>
      <c r="AK20" s="27">
        <v>5</v>
      </c>
      <c r="AL20" s="27">
        <v>6</v>
      </c>
      <c r="AM20" s="27">
        <v>6</v>
      </c>
      <c r="AN20" s="27">
        <v>6</v>
      </c>
      <c r="AO20" s="27">
        <v>5</v>
      </c>
      <c r="AP20" s="27">
        <v>6</v>
      </c>
      <c r="AQ20" s="27">
        <v>6</v>
      </c>
      <c r="AR20" s="27">
        <v>6</v>
      </c>
      <c r="AS20" s="27">
        <v>6</v>
      </c>
      <c r="AT20" s="27">
        <v>6</v>
      </c>
      <c r="AU20" s="27">
        <v>6</v>
      </c>
      <c r="AV20" s="27">
        <v>7</v>
      </c>
      <c r="AW20" s="27">
        <v>8</v>
      </c>
      <c r="AX20" s="27">
        <v>9</v>
      </c>
      <c r="AY20" s="27">
        <v>8</v>
      </c>
      <c r="AZ20" s="27">
        <v>8</v>
      </c>
      <c r="BA20" s="27">
        <v>14</v>
      </c>
      <c r="BB20" s="27">
        <v>14</v>
      </c>
      <c r="BC20" s="27">
        <v>15</v>
      </c>
      <c r="BD20" s="27">
        <v>15</v>
      </c>
      <c r="BE20" s="27">
        <v>15</v>
      </c>
      <c r="BF20" s="27">
        <v>17</v>
      </c>
      <c r="BG20" s="27">
        <v>18</v>
      </c>
      <c r="BH20" s="27">
        <v>19</v>
      </c>
      <c r="BI20" s="27">
        <v>19</v>
      </c>
      <c r="BJ20" s="27">
        <v>18</v>
      </c>
      <c r="BK20" s="27">
        <v>20</v>
      </c>
      <c r="BL20" s="27">
        <v>21</v>
      </c>
      <c r="BM20" s="27">
        <v>20</v>
      </c>
      <c r="BN20" s="27">
        <v>22</v>
      </c>
      <c r="BO20" s="27">
        <v>22</v>
      </c>
      <c r="BP20" s="27">
        <v>24</v>
      </c>
      <c r="BQ20" s="27">
        <v>22</v>
      </c>
      <c r="BR20" s="27">
        <v>24</v>
      </c>
      <c r="BS20" s="27">
        <v>24</v>
      </c>
      <c r="BT20" s="27">
        <v>26</v>
      </c>
      <c r="BU20" s="27">
        <v>25</v>
      </c>
      <c r="BV20" s="27">
        <v>27</v>
      </c>
      <c r="BW20" s="27">
        <v>30</v>
      </c>
      <c r="BX20" s="27">
        <v>32</v>
      </c>
      <c r="BY20" s="27">
        <v>30</v>
      </c>
      <c r="BZ20" s="27">
        <v>35</v>
      </c>
      <c r="CA20" s="27">
        <v>36</v>
      </c>
      <c r="CB20" s="27">
        <v>33</v>
      </c>
      <c r="CC20" s="27">
        <v>31</v>
      </c>
      <c r="CD20" s="27">
        <v>32</v>
      </c>
      <c r="CE20" s="79"/>
      <c r="CF20" s="13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</row>
    <row r="21" spans="1:116" s="67" customFormat="1" ht="13.5" customHeight="1" x14ac:dyDescent="0.85">
      <c r="A21" s="33"/>
      <c r="B21" s="34" t="s">
        <v>79</v>
      </c>
      <c r="C21" s="32" t="s">
        <v>15</v>
      </c>
      <c r="D21" s="27">
        <v>79</v>
      </c>
      <c r="E21" s="27">
        <v>2</v>
      </c>
      <c r="F21" s="27">
        <v>2</v>
      </c>
      <c r="G21" s="27">
        <v>2</v>
      </c>
      <c r="H21" s="27">
        <v>3</v>
      </c>
      <c r="I21" s="27">
        <v>2</v>
      </c>
      <c r="J21" s="27">
        <v>3</v>
      </c>
      <c r="K21" s="27">
        <v>3</v>
      </c>
      <c r="L21" s="27">
        <v>4</v>
      </c>
      <c r="M21" s="27">
        <v>3</v>
      </c>
      <c r="N21" s="27">
        <v>3</v>
      </c>
      <c r="O21" s="27">
        <v>3</v>
      </c>
      <c r="P21" s="27">
        <v>3</v>
      </c>
      <c r="Q21" s="27">
        <v>3</v>
      </c>
      <c r="R21" s="27">
        <v>3</v>
      </c>
      <c r="S21" s="27">
        <v>3</v>
      </c>
      <c r="T21" s="27">
        <v>4</v>
      </c>
      <c r="U21" s="27">
        <v>3</v>
      </c>
      <c r="V21" s="27">
        <v>4</v>
      </c>
      <c r="W21" s="27">
        <v>4</v>
      </c>
      <c r="X21" s="27">
        <v>4</v>
      </c>
      <c r="Y21" s="27">
        <v>4</v>
      </c>
      <c r="Z21" s="27">
        <v>3</v>
      </c>
      <c r="AA21" s="27">
        <v>4</v>
      </c>
      <c r="AB21" s="27">
        <v>4</v>
      </c>
      <c r="AC21" s="27">
        <v>4</v>
      </c>
      <c r="AD21" s="27">
        <v>4</v>
      </c>
      <c r="AE21" s="27">
        <v>4</v>
      </c>
      <c r="AF21" s="27">
        <v>5</v>
      </c>
      <c r="AG21" s="27">
        <v>5</v>
      </c>
      <c r="AH21" s="27">
        <v>4</v>
      </c>
      <c r="AI21" s="27">
        <v>6</v>
      </c>
      <c r="AJ21" s="27">
        <v>5</v>
      </c>
      <c r="AK21" s="27">
        <v>5</v>
      </c>
      <c r="AL21" s="27">
        <v>5</v>
      </c>
      <c r="AM21" s="27">
        <v>5</v>
      </c>
      <c r="AN21" s="27">
        <v>5</v>
      </c>
      <c r="AO21" s="27">
        <v>6</v>
      </c>
      <c r="AP21" s="27">
        <v>6</v>
      </c>
      <c r="AQ21" s="27">
        <v>6</v>
      </c>
      <c r="AR21" s="27">
        <v>7</v>
      </c>
      <c r="AS21" s="27">
        <v>7</v>
      </c>
      <c r="AT21" s="27">
        <v>7</v>
      </c>
      <c r="AU21" s="27">
        <v>8</v>
      </c>
      <c r="AV21" s="27">
        <v>6</v>
      </c>
      <c r="AW21" s="27">
        <v>6</v>
      </c>
      <c r="AX21" s="27">
        <v>7</v>
      </c>
      <c r="AY21" s="27">
        <v>6</v>
      </c>
      <c r="AZ21" s="27">
        <v>7</v>
      </c>
      <c r="BA21" s="27">
        <v>7</v>
      </c>
      <c r="BB21" s="27">
        <v>7</v>
      </c>
      <c r="BC21" s="27">
        <v>7</v>
      </c>
      <c r="BD21" s="27">
        <v>9</v>
      </c>
      <c r="BE21" s="27">
        <v>9</v>
      </c>
      <c r="BF21" s="27">
        <v>11</v>
      </c>
      <c r="BG21" s="27">
        <v>10</v>
      </c>
      <c r="BH21" s="27">
        <v>10</v>
      </c>
      <c r="BI21" s="27">
        <v>8</v>
      </c>
      <c r="BJ21" s="27">
        <v>9</v>
      </c>
      <c r="BK21" s="27">
        <v>10</v>
      </c>
      <c r="BL21" s="27">
        <v>11</v>
      </c>
      <c r="BM21" s="27">
        <v>11</v>
      </c>
      <c r="BN21" s="27">
        <v>13</v>
      </c>
      <c r="BO21" s="27">
        <v>14</v>
      </c>
      <c r="BP21" s="27">
        <v>14</v>
      </c>
      <c r="BQ21" s="27">
        <v>12</v>
      </c>
      <c r="BR21" s="27">
        <v>13</v>
      </c>
      <c r="BS21" s="27">
        <v>13</v>
      </c>
      <c r="BT21" s="27">
        <v>15</v>
      </c>
      <c r="BU21" s="27">
        <v>14</v>
      </c>
      <c r="BV21" s="27">
        <v>16</v>
      </c>
      <c r="BW21" s="27">
        <v>18</v>
      </c>
      <c r="BX21" s="27">
        <v>18</v>
      </c>
      <c r="BY21" s="27">
        <v>18</v>
      </c>
      <c r="BZ21" s="27">
        <v>19</v>
      </c>
      <c r="CA21" s="27">
        <v>21</v>
      </c>
      <c r="CB21" s="27">
        <v>21</v>
      </c>
      <c r="CC21" s="27">
        <v>19</v>
      </c>
      <c r="CD21" s="27">
        <v>21</v>
      </c>
      <c r="CE21" s="79"/>
      <c r="CF21" s="13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</row>
    <row r="22" spans="1:116" s="67" customFormat="1" ht="13.5" customHeight="1" x14ac:dyDescent="0.85">
      <c r="A22" s="33"/>
      <c r="B22" s="34" t="s">
        <v>80</v>
      </c>
      <c r="C22" s="32" t="s">
        <v>16</v>
      </c>
      <c r="D22" s="27">
        <v>187</v>
      </c>
      <c r="E22" s="27">
        <v>3</v>
      </c>
      <c r="F22" s="27">
        <v>3</v>
      </c>
      <c r="G22" s="27">
        <v>4</v>
      </c>
      <c r="H22" s="27">
        <v>4</v>
      </c>
      <c r="I22" s="27">
        <v>3</v>
      </c>
      <c r="J22" s="27">
        <v>4</v>
      </c>
      <c r="K22" s="27">
        <v>4</v>
      </c>
      <c r="L22" s="27">
        <v>4</v>
      </c>
      <c r="M22" s="27">
        <v>4</v>
      </c>
      <c r="N22" s="27">
        <v>4</v>
      </c>
      <c r="O22" s="27">
        <v>4</v>
      </c>
      <c r="P22" s="27">
        <v>5</v>
      </c>
      <c r="Q22" s="27">
        <v>4</v>
      </c>
      <c r="R22" s="27">
        <v>4</v>
      </c>
      <c r="S22" s="27">
        <v>4</v>
      </c>
      <c r="T22" s="27">
        <v>5</v>
      </c>
      <c r="U22" s="27">
        <v>4</v>
      </c>
      <c r="V22" s="27">
        <v>4</v>
      </c>
      <c r="W22" s="27">
        <v>5</v>
      </c>
      <c r="X22" s="27">
        <v>6</v>
      </c>
      <c r="Y22" s="27">
        <v>5</v>
      </c>
      <c r="Z22" s="27">
        <v>6</v>
      </c>
      <c r="AA22" s="27">
        <v>6</v>
      </c>
      <c r="AB22" s="27">
        <v>6</v>
      </c>
      <c r="AC22" s="27">
        <v>7</v>
      </c>
      <c r="AD22" s="27">
        <v>7</v>
      </c>
      <c r="AE22" s="27">
        <v>6</v>
      </c>
      <c r="AF22" s="27">
        <v>6</v>
      </c>
      <c r="AG22" s="27">
        <v>7</v>
      </c>
      <c r="AH22" s="27">
        <v>7</v>
      </c>
      <c r="AI22" s="27">
        <v>7</v>
      </c>
      <c r="AJ22" s="27">
        <v>6</v>
      </c>
      <c r="AK22" s="27">
        <v>6</v>
      </c>
      <c r="AL22" s="27">
        <v>7</v>
      </c>
      <c r="AM22" s="27">
        <v>7</v>
      </c>
      <c r="AN22" s="27">
        <v>7</v>
      </c>
      <c r="AO22" s="27">
        <v>7</v>
      </c>
      <c r="AP22" s="27">
        <v>7</v>
      </c>
      <c r="AQ22" s="27">
        <v>8</v>
      </c>
      <c r="AR22" s="27">
        <v>7</v>
      </c>
      <c r="AS22" s="27">
        <v>7</v>
      </c>
      <c r="AT22" s="27">
        <v>8</v>
      </c>
      <c r="AU22" s="27">
        <v>7</v>
      </c>
      <c r="AV22" s="27">
        <v>8</v>
      </c>
      <c r="AW22" s="27">
        <v>9</v>
      </c>
      <c r="AX22" s="27">
        <v>8</v>
      </c>
      <c r="AY22" s="27">
        <v>9</v>
      </c>
      <c r="AZ22" s="27">
        <v>8</v>
      </c>
      <c r="BA22" s="27">
        <v>9</v>
      </c>
      <c r="BB22" s="27">
        <v>9</v>
      </c>
      <c r="BC22" s="27">
        <v>11</v>
      </c>
      <c r="BD22" s="27">
        <v>12</v>
      </c>
      <c r="BE22" s="27">
        <v>13</v>
      </c>
      <c r="BF22" s="27">
        <v>16</v>
      </c>
      <c r="BG22" s="27">
        <v>17</v>
      </c>
      <c r="BH22" s="27">
        <v>18</v>
      </c>
      <c r="BI22" s="27">
        <v>16</v>
      </c>
      <c r="BJ22" s="27">
        <v>24</v>
      </c>
      <c r="BK22" s="27">
        <v>20</v>
      </c>
      <c r="BL22" s="27">
        <v>23</v>
      </c>
      <c r="BM22" s="27">
        <v>19</v>
      </c>
      <c r="BN22" s="27">
        <v>40</v>
      </c>
      <c r="BO22" s="27">
        <v>24</v>
      </c>
      <c r="BP22" s="27">
        <v>30</v>
      </c>
      <c r="BQ22" s="27">
        <v>33</v>
      </c>
      <c r="BR22" s="27">
        <v>52</v>
      </c>
      <c r="BS22" s="27">
        <v>40</v>
      </c>
      <c r="BT22" s="27">
        <v>44</v>
      </c>
      <c r="BU22" s="27">
        <v>62</v>
      </c>
      <c r="BV22" s="27">
        <v>35</v>
      </c>
      <c r="BW22" s="27">
        <v>37</v>
      </c>
      <c r="BX22" s="27">
        <v>37</v>
      </c>
      <c r="BY22" s="27">
        <v>39</v>
      </c>
      <c r="BZ22" s="27">
        <v>45</v>
      </c>
      <c r="CA22" s="27">
        <v>50</v>
      </c>
      <c r="CB22" s="27">
        <v>53</v>
      </c>
      <c r="CC22" s="27">
        <v>52</v>
      </c>
      <c r="CD22" s="27">
        <v>59</v>
      </c>
      <c r="CE22" s="79"/>
      <c r="CF22" s="13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</row>
    <row r="23" spans="1:116" s="67" customFormat="1" ht="13.5" customHeight="1" x14ac:dyDescent="0.85">
      <c r="A23" s="33"/>
      <c r="B23" s="34" t="s">
        <v>81</v>
      </c>
      <c r="C23" s="32" t="s">
        <v>17</v>
      </c>
      <c r="D23" s="27">
        <v>122</v>
      </c>
      <c r="E23" s="27">
        <v>2</v>
      </c>
      <c r="F23" s="27">
        <v>2</v>
      </c>
      <c r="G23" s="27">
        <v>2</v>
      </c>
      <c r="H23" s="27">
        <v>2</v>
      </c>
      <c r="I23" s="27">
        <v>2</v>
      </c>
      <c r="J23" s="27">
        <v>2</v>
      </c>
      <c r="K23" s="27">
        <v>2</v>
      </c>
      <c r="L23" s="27">
        <v>2</v>
      </c>
      <c r="M23" s="27">
        <v>2</v>
      </c>
      <c r="N23" s="27">
        <v>2</v>
      </c>
      <c r="O23" s="27">
        <v>2</v>
      </c>
      <c r="P23" s="27">
        <v>3</v>
      </c>
      <c r="Q23" s="27">
        <v>2</v>
      </c>
      <c r="R23" s="27">
        <v>2</v>
      </c>
      <c r="S23" s="27">
        <v>3</v>
      </c>
      <c r="T23" s="27">
        <v>3</v>
      </c>
      <c r="U23" s="27">
        <v>2</v>
      </c>
      <c r="V23" s="27">
        <v>3</v>
      </c>
      <c r="W23" s="27">
        <v>2</v>
      </c>
      <c r="X23" s="27">
        <v>4</v>
      </c>
      <c r="Y23" s="27">
        <v>3</v>
      </c>
      <c r="Z23" s="27">
        <v>3</v>
      </c>
      <c r="AA23" s="27">
        <v>4</v>
      </c>
      <c r="AB23" s="27">
        <v>4</v>
      </c>
      <c r="AC23" s="27">
        <v>4</v>
      </c>
      <c r="AD23" s="27">
        <v>4</v>
      </c>
      <c r="AE23" s="27">
        <v>5</v>
      </c>
      <c r="AF23" s="27">
        <v>5</v>
      </c>
      <c r="AG23" s="27">
        <v>5</v>
      </c>
      <c r="AH23" s="27">
        <v>4</v>
      </c>
      <c r="AI23" s="27">
        <v>5</v>
      </c>
      <c r="AJ23" s="27">
        <v>5</v>
      </c>
      <c r="AK23" s="27">
        <v>5</v>
      </c>
      <c r="AL23" s="27">
        <v>5</v>
      </c>
      <c r="AM23" s="27">
        <v>6</v>
      </c>
      <c r="AN23" s="27">
        <v>6</v>
      </c>
      <c r="AO23" s="27">
        <v>5</v>
      </c>
      <c r="AP23" s="27">
        <v>5</v>
      </c>
      <c r="AQ23" s="27">
        <v>7</v>
      </c>
      <c r="AR23" s="27">
        <v>7</v>
      </c>
      <c r="AS23" s="27">
        <v>7</v>
      </c>
      <c r="AT23" s="27">
        <v>7</v>
      </c>
      <c r="AU23" s="27">
        <v>7</v>
      </c>
      <c r="AV23" s="27">
        <v>9</v>
      </c>
      <c r="AW23" s="27">
        <v>8</v>
      </c>
      <c r="AX23" s="27">
        <v>8</v>
      </c>
      <c r="AY23" s="27">
        <v>9</v>
      </c>
      <c r="AZ23" s="27">
        <v>9</v>
      </c>
      <c r="BA23" s="27">
        <v>7</v>
      </c>
      <c r="BB23" s="27">
        <v>6</v>
      </c>
      <c r="BC23" s="27">
        <v>12</v>
      </c>
      <c r="BD23" s="27">
        <v>11</v>
      </c>
      <c r="BE23" s="27">
        <v>12</v>
      </c>
      <c r="BF23" s="27">
        <v>12</v>
      </c>
      <c r="BG23" s="27">
        <v>14</v>
      </c>
      <c r="BH23" s="27">
        <v>11</v>
      </c>
      <c r="BI23" s="27">
        <v>11</v>
      </c>
      <c r="BJ23" s="27">
        <v>11</v>
      </c>
      <c r="BK23" s="27">
        <v>15</v>
      </c>
      <c r="BL23" s="27">
        <v>15</v>
      </c>
      <c r="BM23" s="27">
        <v>12</v>
      </c>
      <c r="BN23" s="27">
        <v>13</v>
      </c>
      <c r="BO23" s="27">
        <v>18</v>
      </c>
      <c r="BP23" s="27">
        <v>15</v>
      </c>
      <c r="BQ23" s="27">
        <v>17</v>
      </c>
      <c r="BR23" s="27">
        <v>20</v>
      </c>
      <c r="BS23" s="27">
        <v>24</v>
      </c>
      <c r="BT23" s="27">
        <v>21</v>
      </c>
      <c r="BU23" s="27">
        <v>20</v>
      </c>
      <c r="BV23" s="27">
        <v>21</v>
      </c>
      <c r="BW23" s="27">
        <v>25</v>
      </c>
      <c r="BX23" s="27">
        <v>24</v>
      </c>
      <c r="BY23" s="27">
        <v>19</v>
      </c>
      <c r="BZ23" s="27">
        <v>31</v>
      </c>
      <c r="CA23" s="27">
        <v>33</v>
      </c>
      <c r="CB23" s="27">
        <v>38</v>
      </c>
      <c r="CC23" s="27">
        <v>31</v>
      </c>
      <c r="CD23" s="27">
        <v>38</v>
      </c>
      <c r="CE23" s="79"/>
      <c r="CF23" s="13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</row>
    <row r="24" spans="1:116" s="67" customFormat="1" ht="13.5" customHeight="1" x14ac:dyDescent="0.85">
      <c r="A24" s="33"/>
      <c r="B24" s="34" t="s">
        <v>82</v>
      </c>
      <c r="C24" s="32" t="s">
        <v>18</v>
      </c>
      <c r="D24" s="27">
        <v>117</v>
      </c>
      <c r="E24" s="27">
        <v>1</v>
      </c>
      <c r="F24" s="27">
        <v>1</v>
      </c>
      <c r="G24" s="27">
        <v>1</v>
      </c>
      <c r="H24" s="27">
        <v>1</v>
      </c>
      <c r="I24" s="27">
        <v>1</v>
      </c>
      <c r="J24" s="27">
        <v>1</v>
      </c>
      <c r="K24" s="27">
        <v>1</v>
      </c>
      <c r="L24" s="27">
        <v>1</v>
      </c>
      <c r="M24" s="27">
        <v>1</v>
      </c>
      <c r="N24" s="27">
        <v>1</v>
      </c>
      <c r="O24" s="27">
        <v>2</v>
      </c>
      <c r="P24" s="27">
        <v>2</v>
      </c>
      <c r="Q24" s="27">
        <v>1</v>
      </c>
      <c r="R24" s="27">
        <v>1</v>
      </c>
      <c r="S24" s="27">
        <v>2</v>
      </c>
      <c r="T24" s="27">
        <v>2</v>
      </c>
      <c r="U24" s="27">
        <v>3</v>
      </c>
      <c r="V24" s="27">
        <v>2</v>
      </c>
      <c r="W24" s="27">
        <v>2</v>
      </c>
      <c r="X24" s="27">
        <v>2</v>
      </c>
      <c r="Y24" s="27">
        <v>2</v>
      </c>
      <c r="Z24" s="27">
        <v>3</v>
      </c>
      <c r="AA24" s="27">
        <v>4</v>
      </c>
      <c r="AB24" s="27">
        <v>4</v>
      </c>
      <c r="AC24" s="27">
        <v>4</v>
      </c>
      <c r="AD24" s="27">
        <v>4</v>
      </c>
      <c r="AE24" s="27">
        <v>5</v>
      </c>
      <c r="AF24" s="27">
        <v>4</v>
      </c>
      <c r="AG24" s="27">
        <v>3</v>
      </c>
      <c r="AH24" s="27">
        <v>4</v>
      </c>
      <c r="AI24" s="27">
        <v>4</v>
      </c>
      <c r="AJ24" s="27">
        <v>3</v>
      </c>
      <c r="AK24" s="27">
        <v>4</v>
      </c>
      <c r="AL24" s="27">
        <v>4</v>
      </c>
      <c r="AM24" s="27">
        <v>5</v>
      </c>
      <c r="AN24" s="27">
        <v>5</v>
      </c>
      <c r="AO24" s="27">
        <v>5</v>
      </c>
      <c r="AP24" s="27">
        <v>6</v>
      </c>
      <c r="AQ24" s="27">
        <v>7</v>
      </c>
      <c r="AR24" s="27">
        <v>6</v>
      </c>
      <c r="AS24" s="27">
        <v>6</v>
      </c>
      <c r="AT24" s="27">
        <v>7</v>
      </c>
      <c r="AU24" s="27">
        <v>8</v>
      </c>
      <c r="AV24" s="27">
        <v>7</v>
      </c>
      <c r="AW24" s="27">
        <v>8</v>
      </c>
      <c r="AX24" s="27">
        <v>8</v>
      </c>
      <c r="AY24" s="27">
        <v>8</v>
      </c>
      <c r="AZ24" s="27">
        <v>8</v>
      </c>
      <c r="BA24" s="27">
        <v>9</v>
      </c>
      <c r="BB24" s="27">
        <v>12</v>
      </c>
      <c r="BC24" s="27">
        <v>12</v>
      </c>
      <c r="BD24" s="27">
        <v>10</v>
      </c>
      <c r="BE24" s="27">
        <v>11</v>
      </c>
      <c r="BF24" s="27">
        <v>15</v>
      </c>
      <c r="BG24" s="27">
        <v>14</v>
      </c>
      <c r="BH24" s="27">
        <v>13</v>
      </c>
      <c r="BI24" s="27">
        <v>12</v>
      </c>
      <c r="BJ24" s="27">
        <v>11</v>
      </c>
      <c r="BK24" s="27">
        <v>18</v>
      </c>
      <c r="BL24" s="27">
        <v>19</v>
      </c>
      <c r="BM24" s="27">
        <v>16</v>
      </c>
      <c r="BN24" s="27">
        <v>17</v>
      </c>
      <c r="BO24" s="27">
        <v>18</v>
      </c>
      <c r="BP24" s="27">
        <v>16</v>
      </c>
      <c r="BQ24" s="27">
        <v>18</v>
      </c>
      <c r="BR24" s="27">
        <v>20</v>
      </c>
      <c r="BS24" s="27">
        <v>20</v>
      </c>
      <c r="BT24" s="27">
        <v>20</v>
      </c>
      <c r="BU24" s="27">
        <v>21</v>
      </c>
      <c r="BV24" s="27">
        <v>22</v>
      </c>
      <c r="BW24" s="27">
        <v>26</v>
      </c>
      <c r="BX24" s="27">
        <v>24</v>
      </c>
      <c r="BY24" s="27">
        <v>26</v>
      </c>
      <c r="BZ24" s="27">
        <v>29</v>
      </c>
      <c r="CA24" s="27">
        <v>31</v>
      </c>
      <c r="CB24" s="27">
        <v>31</v>
      </c>
      <c r="CC24" s="27">
        <v>31</v>
      </c>
      <c r="CD24" s="27">
        <v>36</v>
      </c>
      <c r="CE24" s="79"/>
      <c r="CF24" s="13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</row>
    <row r="25" spans="1:116" s="67" customFormat="1" ht="13.5" customHeight="1" x14ac:dyDescent="0.85">
      <c r="A25" s="33"/>
      <c r="B25" s="34" t="s">
        <v>83</v>
      </c>
      <c r="C25" s="32" t="s">
        <v>19</v>
      </c>
      <c r="D25" s="27">
        <v>110</v>
      </c>
      <c r="E25" s="27">
        <v>2</v>
      </c>
      <c r="F25" s="27">
        <v>2</v>
      </c>
      <c r="G25" s="27">
        <v>3</v>
      </c>
      <c r="H25" s="27">
        <v>3</v>
      </c>
      <c r="I25" s="27">
        <v>3</v>
      </c>
      <c r="J25" s="27">
        <v>3</v>
      </c>
      <c r="K25" s="27">
        <v>3</v>
      </c>
      <c r="L25" s="27">
        <v>4</v>
      </c>
      <c r="M25" s="27">
        <v>3</v>
      </c>
      <c r="N25" s="27">
        <v>4</v>
      </c>
      <c r="O25" s="27">
        <v>5</v>
      </c>
      <c r="P25" s="27">
        <v>5</v>
      </c>
      <c r="Q25" s="27">
        <v>3</v>
      </c>
      <c r="R25" s="27">
        <v>4</v>
      </c>
      <c r="S25" s="27">
        <v>4</v>
      </c>
      <c r="T25" s="27">
        <v>6</v>
      </c>
      <c r="U25" s="27">
        <v>8</v>
      </c>
      <c r="V25" s="27">
        <v>5</v>
      </c>
      <c r="W25" s="27">
        <v>5</v>
      </c>
      <c r="X25" s="27">
        <v>6</v>
      </c>
      <c r="Y25" s="27">
        <v>8</v>
      </c>
      <c r="Z25" s="27">
        <v>8</v>
      </c>
      <c r="AA25" s="27">
        <v>8</v>
      </c>
      <c r="AB25" s="27">
        <v>8</v>
      </c>
      <c r="AC25" s="27">
        <v>9</v>
      </c>
      <c r="AD25" s="27">
        <v>10</v>
      </c>
      <c r="AE25" s="27">
        <v>9</v>
      </c>
      <c r="AF25" s="27">
        <v>9</v>
      </c>
      <c r="AG25" s="27">
        <v>10</v>
      </c>
      <c r="AH25" s="27">
        <v>11</v>
      </c>
      <c r="AI25" s="27">
        <v>11</v>
      </c>
      <c r="AJ25" s="27">
        <v>11</v>
      </c>
      <c r="AK25" s="27">
        <v>11</v>
      </c>
      <c r="AL25" s="27">
        <v>12</v>
      </c>
      <c r="AM25" s="27">
        <v>12</v>
      </c>
      <c r="AN25" s="27">
        <v>12</v>
      </c>
      <c r="AO25" s="27">
        <v>13</v>
      </c>
      <c r="AP25" s="27">
        <v>14</v>
      </c>
      <c r="AQ25" s="27">
        <v>14</v>
      </c>
      <c r="AR25" s="27">
        <v>14</v>
      </c>
      <c r="AS25" s="27">
        <v>13</v>
      </c>
      <c r="AT25" s="27">
        <v>13</v>
      </c>
      <c r="AU25" s="27">
        <v>12</v>
      </c>
      <c r="AV25" s="27">
        <v>13</v>
      </c>
      <c r="AW25" s="27">
        <v>14</v>
      </c>
      <c r="AX25" s="27">
        <v>15</v>
      </c>
      <c r="AY25" s="27">
        <v>16</v>
      </c>
      <c r="AZ25" s="27">
        <v>17</v>
      </c>
      <c r="BA25" s="27">
        <v>17</v>
      </c>
      <c r="BB25" s="27">
        <v>17</v>
      </c>
      <c r="BC25" s="27">
        <v>18</v>
      </c>
      <c r="BD25" s="27">
        <v>19</v>
      </c>
      <c r="BE25" s="27">
        <v>20</v>
      </c>
      <c r="BF25" s="27">
        <v>19</v>
      </c>
      <c r="BG25" s="27">
        <v>20</v>
      </c>
      <c r="BH25" s="27">
        <v>19</v>
      </c>
      <c r="BI25" s="27">
        <v>18</v>
      </c>
      <c r="BJ25" s="27">
        <v>18</v>
      </c>
      <c r="BK25" s="27">
        <v>19</v>
      </c>
      <c r="BL25" s="27">
        <v>20</v>
      </c>
      <c r="BM25" s="27">
        <v>21</v>
      </c>
      <c r="BN25" s="27">
        <v>23</v>
      </c>
      <c r="BO25" s="27">
        <v>25</v>
      </c>
      <c r="BP25" s="27">
        <v>26</v>
      </c>
      <c r="BQ25" s="27">
        <v>27</v>
      </c>
      <c r="BR25" s="27">
        <v>27</v>
      </c>
      <c r="BS25" s="27">
        <v>27</v>
      </c>
      <c r="BT25" s="27">
        <v>26</v>
      </c>
      <c r="BU25" s="27">
        <v>26</v>
      </c>
      <c r="BV25" s="27">
        <v>28</v>
      </c>
      <c r="BW25" s="27">
        <v>28</v>
      </c>
      <c r="BX25" s="27">
        <v>26</v>
      </c>
      <c r="BY25" s="27">
        <v>26</v>
      </c>
      <c r="BZ25" s="27">
        <v>27</v>
      </c>
      <c r="CA25" s="27">
        <v>28</v>
      </c>
      <c r="CB25" s="27">
        <v>29</v>
      </c>
      <c r="CC25" s="27">
        <v>30</v>
      </c>
      <c r="CD25" s="27">
        <v>30</v>
      </c>
      <c r="CE25" s="79"/>
      <c r="CF25" s="13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</row>
    <row r="26" spans="1:116" ht="13.5" customHeight="1" x14ac:dyDescent="0.85">
      <c r="A26" s="13"/>
      <c r="B26" s="5" t="s">
        <v>76</v>
      </c>
      <c r="C26" s="2" t="s">
        <v>20</v>
      </c>
      <c r="D26" s="27">
        <v>147</v>
      </c>
      <c r="E26" s="27">
        <v>2</v>
      </c>
      <c r="F26" s="27">
        <v>2</v>
      </c>
      <c r="G26" s="27">
        <v>3</v>
      </c>
      <c r="H26" s="27">
        <v>4</v>
      </c>
      <c r="I26" s="27">
        <v>5</v>
      </c>
      <c r="J26" s="27">
        <v>7</v>
      </c>
      <c r="K26" s="27">
        <v>7</v>
      </c>
      <c r="L26" s="27">
        <v>6</v>
      </c>
      <c r="M26" s="27">
        <v>5</v>
      </c>
      <c r="N26" s="27">
        <v>4</v>
      </c>
      <c r="O26" s="27">
        <v>4</v>
      </c>
      <c r="P26" s="27">
        <v>4</v>
      </c>
      <c r="Q26" s="27">
        <v>5</v>
      </c>
      <c r="R26" s="27">
        <v>5</v>
      </c>
      <c r="S26" s="27">
        <v>5</v>
      </c>
      <c r="T26" s="27">
        <v>5</v>
      </c>
      <c r="U26" s="27">
        <v>5</v>
      </c>
      <c r="V26" s="27">
        <v>6</v>
      </c>
      <c r="W26" s="27">
        <v>6</v>
      </c>
      <c r="X26" s="27">
        <v>6</v>
      </c>
      <c r="Y26" s="27">
        <v>6</v>
      </c>
      <c r="Z26" s="27">
        <v>7</v>
      </c>
      <c r="AA26" s="27">
        <v>7</v>
      </c>
      <c r="AB26" s="27">
        <v>8</v>
      </c>
      <c r="AC26" s="27">
        <v>8</v>
      </c>
      <c r="AD26" s="27">
        <v>8</v>
      </c>
      <c r="AE26" s="27">
        <v>9</v>
      </c>
      <c r="AF26" s="27">
        <v>10</v>
      </c>
      <c r="AG26" s="27">
        <v>10</v>
      </c>
      <c r="AH26" s="27">
        <v>10</v>
      </c>
      <c r="AI26" s="27">
        <v>10</v>
      </c>
      <c r="AJ26" s="27">
        <v>11</v>
      </c>
      <c r="AK26" s="27">
        <v>11</v>
      </c>
      <c r="AL26" s="27">
        <v>11</v>
      </c>
      <c r="AM26" s="27">
        <v>11</v>
      </c>
      <c r="AN26" s="27">
        <v>12</v>
      </c>
      <c r="AO26" s="27">
        <v>12</v>
      </c>
      <c r="AP26" s="27">
        <v>12</v>
      </c>
      <c r="AQ26" s="27">
        <v>14</v>
      </c>
      <c r="AR26" s="27">
        <v>18</v>
      </c>
      <c r="AS26" s="27">
        <v>19</v>
      </c>
      <c r="AT26" s="27">
        <v>19</v>
      </c>
      <c r="AU26" s="27">
        <v>19</v>
      </c>
      <c r="AV26" s="27">
        <v>20</v>
      </c>
      <c r="AW26" s="27">
        <v>20</v>
      </c>
      <c r="AX26" s="27">
        <v>21</v>
      </c>
      <c r="AY26" s="27">
        <v>21</v>
      </c>
      <c r="AZ26" s="27">
        <v>22</v>
      </c>
      <c r="BA26" s="27">
        <v>20</v>
      </c>
      <c r="BB26" s="27">
        <v>20</v>
      </c>
      <c r="BC26" s="27">
        <v>27</v>
      </c>
      <c r="BD26" s="27">
        <v>28</v>
      </c>
      <c r="BE26" s="27">
        <v>27</v>
      </c>
      <c r="BF26" s="27">
        <v>27</v>
      </c>
      <c r="BG26" s="27">
        <v>28</v>
      </c>
      <c r="BH26" s="27">
        <v>27</v>
      </c>
      <c r="BI26" s="27">
        <v>28</v>
      </c>
      <c r="BJ26" s="27">
        <v>28</v>
      </c>
      <c r="BK26" s="27">
        <v>32</v>
      </c>
      <c r="BL26" s="27">
        <v>34</v>
      </c>
      <c r="BM26" s="27">
        <v>32</v>
      </c>
      <c r="BN26" s="27">
        <v>36</v>
      </c>
      <c r="BO26" s="27">
        <v>35</v>
      </c>
      <c r="BP26" s="27">
        <v>33</v>
      </c>
      <c r="BQ26" s="27">
        <v>29</v>
      </c>
      <c r="BR26" s="27">
        <v>27</v>
      </c>
      <c r="BS26" s="27">
        <v>26</v>
      </c>
      <c r="BT26" s="27">
        <v>25</v>
      </c>
      <c r="BU26" s="27">
        <v>24</v>
      </c>
      <c r="BV26" s="27">
        <v>27</v>
      </c>
      <c r="BW26" s="27">
        <v>29</v>
      </c>
      <c r="BX26" s="27">
        <v>30</v>
      </c>
      <c r="BY26" s="27">
        <v>32</v>
      </c>
      <c r="BZ26" s="27">
        <v>37</v>
      </c>
      <c r="CA26" s="27">
        <v>39</v>
      </c>
      <c r="CB26" s="27">
        <v>39</v>
      </c>
      <c r="CC26" s="27">
        <v>38</v>
      </c>
      <c r="CD26" s="27">
        <v>41</v>
      </c>
      <c r="CE26" s="79"/>
      <c r="CF26" s="13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</row>
    <row r="27" spans="1:116" ht="13.5" customHeight="1" x14ac:dyDescent="0.85">
      <c r="A27" s="13"/>
      <c r="B27" s="5" t="s">
        <v>56</v>
      </c>
      <c r="C27" s="2" t="s">
        <v>21</v>
      </c>
      <c r="D27" s="27">
        <v>78</v>
      </c>
      <c r="E27" s="27">
        <v>2</v>
      </c>
      <c r="F27" s="27">
        <v>2</v>
      </c>
      <c r="G27" s="27">
        <v>2</v>
      </c>
      <c r="H27" s="27">
        <v>3</v>
      </c>
      <c r="I27" s="27">
        <v>4</v>
      </c>
      <c r="J27" s="27">
        <v>6</v>
      </c>
      <c r="K27" s="27">
        <v>6</v>
      </c>
      <c r="L27" s="27">
        <v>5</v>
      </c>
      <c r="M27" s="27">
        <v>4</v>
      </c>
      <c r="N27" s="27">
        <v>3</v>
      </c>
      <c r="O27" s="27">
        <v>3</v>
      </c>
      <c r="P27" s="27">
        <v>3</v>
      </c>
      <c r="Q27" s="27">
        <v>4</v>
      </c>
      <c r="R27" s="27">
        <v>4</v>
      </c>
      <c r="S27" s="27">
        <v>4</v>
      </c>
      <c r="T27" s="27">
        <v>4</v>
      </c>
      <c r="U27" s="27">
        <v>4</v>
      </c>
      <c r="V27" s="27">
        <v>5</v>
      </c>
      <c r="W27" s="27">
        <v>5</v>
      </c>
      <c r="X27" s="27">
        <v>5</v>
      </c>
      <c r="Y27" s="27">
        <v>5</v>
      </c>
      <c r="Z27" s="27">
        <v>5</v>
      </c>
      <c r="AA27" s="27">
        <v>6</v>
      </c>
      <c r="AB27" s="27">
        <v>6</v>
      </c>
      <c r="AC27" s="27">
        <v>6</v>
      </c>
      <c r="AD27" s="27">
        <v>6</v>
      </c>
      <c r="AE27" s="27">
        <v>6</v>
      </c>
      <c r="AF27" s="27">
        <v>6</v>
      </c>
      <c r="AG27" s="27">
        <v>6</v>
      </c>
      <c r="AH27" s="27">
        <v>6</v>
      </c>
      <c r="AI27" s="27">
        <v>6</v>
      </c>
      <c r="AJ27" s="27">
        <v>6</v>
      </c>
      <c r="AK27" s="27">
        <v>6</v>
      </c>
      <c r="AL27" s="27">
        <v>7</v>
      </c>
      <c r="AM27" s="27">
        <v>7</v>
      </c>
      <c r="AN27" s="27">
        <v>7</v>
      </c>
      <c r="AO27" s="27">
        <v>7</v>
      </c>
      <c r="AP27" s="27">
        <v>7</v>
      </c>
      <c r="AQ27" s="27">
        <v>7</v>
      </c>
      <c r="AR27" s="27">
        <v>8</v>
      </c>
      <c r="AS27" s="27">
        <v>8</v>
      </c>
      <c r="AT27" s="27">
        <v>8</v>
      </c>
      <c r="AU27" s="27">
        <v>8</v>
      </c>
      <c r="AV27" s="27">
        <v>8</v>
      </c>
      <c r="AW27" s="27">
        <v>8</v>
      </c>
      <c r="AX27" s="27">
        <v>8</v>
      </c>
      <c r="AY27" s="27">
        <v>8</v>
      </c>
      <c r="AZ27" s="27">
        <v>8</v>
      </c>
      <c r="BA27" s="27">
        <v>8</v>
      </c>
      <c r="BB27" s="27">
        <v>8</v>
      </c>
      <c r="BC27" s="27">
        <v>9</v>
      </c>
      <c r="BD27" s="27">
        <v>9</v>
      </c>
      <c r="BE27" s="27">
        <v>13</v>
      </c>
      <c r="BF27" s="27">
        <v>15</v>
      </c>
      <c r="BG27" s="27">
        <v>16</v>
      </c>
      <c r="BH27" s="27">
        <v>15</v>
      </c>
      <c r="BI27" s="27">
        <v>16</v>
      </c>
      <c r="BJ27" s="27">
        <v>16</v>
      </c>
      <c r="BK27" s="27">
        <v>17</v>
      </c>
      <c r="BL27" s="27">
        <v>16</v>
      </c>
      <c r="BM27" s="27">
        <v>17</v>
      </c>
      <c r="BN27" s="27">
        <v>17</v>
      </c>
      <c r="BO27" s="27">
        <v>18</v>
      </c>
      <c r="BP27" s="27">
        <v>18</v>
      </c>
      <c r="BQ27" s="27">
        <v>18</v>
      </c>
      <c r="BR27" s="27">
        <v>18</v>
      </c>
      <c r="BS27" s="27">
        <v>19</v>
      </c>
      <c r="BT27" s="27">
        <v>18</v>
      </c>
      <c r="BU27" s="27">
        <v>18</v>
      </c>
      <c r="BV27" s="27">
        <v>18</v>
      </c>
      <c r="BW27" s="27">
        <v>19</v>
      </c>
      <c r="BX27" s="27">
        <v>19</v>
      </c>
      <c r="BY27" s="27">
        <v>19</v>
      </c>
      <c r="BZ27" s="27">
        <v>19</v>
      </c>
      <c r="CA27" s="27">
        <v>20</v>
      </c>
      <c r="CB27" s="27">
        <v>20</v>
      </c>
      <c r="CC27" s="27">
        <v>20</v>
      </c>
      <c r="CD27" s="27">
        <v>20</v>
      </c>
      <c r="CE27" s="79"/>
      <c r="CF27" s="13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</row>
    <row r="28" spans="1:116" ht="13.5" customHeight="1" x14ac:dyDescent="0.85">
      <c r="A28" s="13"/>
      <c r="B28" s="5" t="s">
        <v>57</v>
      </c>
      <c r="C28" s="2" t="s">
        <v>22</v>
      </c>
      <c r="D28" s="27">
        <v>2198</v>
      </c>
      <c r="E28" s="27">
        <v>19</v>
      </c>
      <c r="F28" s="27">
        <v>22</v>
      </c>
      <c r="G28" s="27">
        <v>22</v>
      </c>
      <c r="H28" s="27">
        <v>24</v>
      </c>
      <c r="I28" s="27">
        <v>28</v>
      </c>
      <c r="J28" s="27">
        <v>26</v>
      </c>
      <c r="K28" s="27">
        <v>27</v>
      </c>
      <c r="L28" s="27">
        <v>30</v>
      </c>
      <c r="M28" s="27">
        <v>34</v>
      </c>
      <c r="N28" s="27">
        <v>38</v>
      </c>
      <c r="O28" s="27">
        <v>44</v>
      </c>
      <c r="P28" s="27">
        <v>48</v>
      </c>
      <c r="Q28" s="27">
        <v>51</v>
      </c>
      <c r="R28" s="27">
        <v>44</v>
      </c>
      <c r="S28" s="27">
        <v>41</v>
      </c>
      <c r="T28" s="27">
        <v>49</v>
      </c>
      <c r="U28" s="27">
        <v>55</v>
      </c>
      <c r="V28" s="27">
        <v>47</v>
      </c>
      <c r="W28" s="27">
        <v>48</v>
      </c>
      <c r="X28" s="27">
        <v>58</v>
      </c>
      <c r="Y28" s="27">
        <v>71</v>
      </c>
      <c r="Z28" s="27">
        <v>59</v>
      </c>
      <c r="AA28" s="27">
        <v>64</v>
      </c>
      <c r="AB28" s="27">
        <v>78</v>
      </c>
      <c r="AC28" s="27">
        <v>75</v>
      </c>
      <c r="AD28" s="27">
        <v>73</v>
      </c>
      <c r="AE28" s="27">
        <v>84</v>
      </c>
      <c r="AF28" s="27">
        <v>99</v>
      </c>
      <c r="AG28" s="27">
        <v>97</v>
      </c>
      <c r="AH28" s="27">
        <v>92</v>
      </c>
      <c r="AI28" s="27">
        <v>92</v>
      </c>
      <c r="AJ28" s="27">
        <v>97</v>
      </c>
      <c r="AK28" s="27">
        <v>101</v>
      </c>
      <c r="AL28" s="27">
        <v>101</v>
      </c>
      <c r="AM28" s="27">
        <v>104</v>
      </c>
      <c r="AN28" s="27">
        <v>107</v>
      </c>
      <c r="AO28" s="27">
        <v>109</v>
      </c>
      <c r="AP28" s="27">
        <v>112</v>
      </c>
      <c r="AQ28" s="27">
        <v>117</v>
      </c>
      <c r="AR28" s="27">
        <v>126</v>
      </c>
      <c r="AS28" s="27">
        <v>127</v>
      </c>
      <c r="AT28" s="27">
        <v>117</v>
      </c>
      <c r="AU28" s="27">
        <v>112</v>
      </c>
      <c r="AV28" s="27">
        <v>118</v>
      </c>
      <c r="AW28" s="27">
        <v>111</v>
      </c>
      <c r="AX28" s="27">
        <v>111</v>
      </c>
      <c r="AY28" s="27">
        <v>117</v>
      </c>
      <c r="AZ28" s="27">
        <v>119</v>
      </c>
      <c r="BA28" s="27">
        <v>144</v>
      </c>
      <c r="BB28" s="27">
        <v>136</v>
      </c>
      <c r="BC28" s="27">
        <v>120</v>
      </c>
      <c r="BD28" s="27">
        <v>126</v>
      </c>
      <c r="BE28" s="27">
        <v>151</v>
      </c>
      <c r="BF28" s="27">
        <v>184</v>
      </c>
      <c r="BG28" s="27">
        <v>220</v>
      </c>
      <c r="BH28" s="27">
        <v>206</v>
      </c>
      <c r="BI28" s="27">
        <v>205</v>
      </c>
      <c r="BJ28" s="27">
        <v>181</v>
      </c>
      <c r="BK28" s="27">
        <v>175</v>
      </c>
      <c r="BL28" s="27">
        <v>212</v>
      </c>
      <c r="BM28" s="27">
        <v>218</v>
      </c>
      <c r="BN28" s="27">
        <v>192</v>
      </c>
      <c r="BO28" s="27">
        <v>239</v>
      </c>
      <c r="BP28" s="27">
        <v>253</v>
      </c>
      <c r="BQ28" s="27">
        <v>312</v>
      </c>
      <c r="BR28" s="27">
        <v>302</v>
      </c>
      <c r="BS28" s="27">
        <v>323</v>
      </c>
      <c r="BT28" s="27">
        <v>353</v>
      </c>
      <c r="BU28" s="27">
        <v>422</v>
      </c>
      <c r="BV28" s="27">
        <v>362</v>
      </c>
      <c r="BW28" s="27">
        <v>442</v>
      </c>
      <c r="BX28" s="27">
        <v>523</v>
      </c>
      <c r="BY28" s="27">
        <v>558</v>
      </c>
      <c r="BZ28" s="27">
        <v>531</v>
      </c>
      <c r="CA28" s="27">
        <v>525</v>
      </c>
      <c r="CB28" s="27">
        <v>585</v>
      </c>
      <c r="CC28" s="27">
        <v>620</v>
      </c>
      <c r="CD28" s="27">
        <v>598</v>
      </c>
      <c r="CE28" s="79"/>
      <c r="CF28" s="13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</row>
    <row r="29" spans="1:116" ht="14.25" customHeight="1" x14ac:dyDescent="0.85">
      <c r="A29" s="3"/>
      <c r="B29" s="22" t="s">
        <v>47</v>
      </c>
      <c r="C29" s="23" t="s">
        <v>48</v>
      </c>
      <c r="D29" s="24">
        <v>10396</v>
      </c>
      <c r="E29" s="24">
        <v>186</v>
      </c>
      <c r="F29" s="24">
        <v>208</v>
      </c>
      <c r="G29" s="24">
        <v>216</v>
      </c>
      <c r="H29" s="24">
        <v>219</v>
      </c>
      <c r="I29" s="24">
        <v>236</v>
      </c>
      <c r="J29" s="24">
        <v>267</v>
      </c>
      <c r="K29" s="24">
        <v>277</v>
      </c>
      <c r="L29" s="24">
        <v>292</v>
      </c>
      <c r="M29" s="24">
        <v>296</v>
      </c>
      <c r="N29" s="24">
        <v>341</v>
      </c>
      <c r="O29" s="24">
        <v>372</v>
      </c>
      <c r="P29" s="24">
        <v>388</v>
      </c>
      <c r="Q29" s="24">
        <v>387</v>
      </c>
      <c r="R29" s="24">
        <v>383</v>
      </c>
      <c r="S29" s="24">
        <v>408</v>
      </c>
      <c r="T29" s="24">
        <v>419</v>
      </c>
      <c r="U29" s="24">
        <v>425</v>
      </c>
      <c r="V29" s="24">
        <v>434</v>
      </c>
      <c r="W29" s="24">
        <v>452</v>
      </c>
      <c r="X29" s="24">
        <v>470</v>
      </c>
      <c r="Y29" s="24">
        <v>465</v>
      </c>
      <c r="Z29" s="24">
        <v>474</v>
      </c>
      <c r="AA29" s="24">
        <v>517</v>
      </c>
      <c r="AB29" s="24">
        <v>524</v>
      </c>
      <c r="AC29" s="24">
        <v>551</v>
      </c>
      <c r="AD29" s="24">
        <v>565</v>
      </c>
      <c r="AE29" s="24">
        <v>585</v>
      </c>
      <c r="AF29" s="24">
        <v>597</v>
      </c>
      <c r="AG29" s="24">
        <v>599</v>
      </c>
      <c r="AH29" s="24">
        <v>619</v>
      </c>
      <c r="AI29" s="24">
        <v>629</v>
      </c>
      <c r="AJ29" s="24">
        <v>671</v>
      </c>
      <c r="AK29" s="24">
        <v>666</v>
      </c>
      <c r="AL29" s="24">
        <v>680</v>
      </c>
      <c r="AM29" s="24">
        <v>704</v>
      </c>
      <c r="AN29" s="24">
        <v>717</v>
      </c>
      <c r="AO29" s="24">
        <v>741</v>
      </c>
      <c r="AP29" s="24">
        <v>744</v>
      </c>
      <c r="AQ29" s="24">
        <v>780</v>
      </c>
      <c r="AR29" s="24">
        <v>794</v>
      </c>
      <c r="AS29" s="24">
        <v>814</v>
      </c>
      <c r="AT29" s="24">
        <v>842</v>
      </c>
      <c r="AU29" s="24">
        <v>852</v>
      </c>
      <c r="AV29" s="24">
        <v>866</v>
      </c>
      <c r="AW29" s="24">
        <v>870</v>
      </c>
      <c r="AX29" s="24">
        <v>908</v>
      </c>
      <c r="AY29" s="24">
        <v>956</v>
      </c>
      <c r="AZ29" s="24">
        <v>949</v>
      </c>
      <c r="BA29" s="24">
        <v>1007</v>
      </c>
      <c r="BB29" s="24">
        <v>1026</v>
      </c>
      <c r="BC29" s="24">
        <v>1074</v>
      </c>
      <c r="BD29" s="24">
        <v>1117</v>
      </c>
      <c r="BE29" s="24">
        <v>1121</v>
      </c>
      <c r="BF29" s="24">
        <v>1209</v>
      </c>
      <c r="BG29" s="24">
        <v>1230</v>
      </c>
      <c r="BH29" s="24">
        <v>1254</v>
      </c>
      <c r="BI29" s="24">
        <v>1164</v>
      </c>
      <c r="BJ29" s="24">
        <v>1107</v>
      </c>
      <c r="BK29" s="24">
        <v>1233</v>
      </c>
      <c r="BL29" s="24">
        <v>1322</v>
      </c>
      <c r="BM29" s="24">
        <v>1292</v>
      </c>
      <c r="BN29" s="24">
        <v>1427</v>
      </c>
      <c r="BO29" s="24">
        <v>1470</v>
      </c>
      <c r="BP29" s="24">
        <v>1561</v>
      </c>
      <c r="BQ29" s="24">
        <v>1585</v>
      </c>
      <c r="BR29" s="24">
        <v>1728</v>
      </c>
      <c r="BS29" s="24">
        <v>1870</v>
      </c>
      <c r="BT29" s="24">
        <v>2020</v>
      </c>
      <c r="BU29" s="24">
        <v>2012</v>
      </c>
      <c r="BV29" s="24">
        <v>2046</v>
      </c>
      <c r="BW29" s="24">
        <v>2151</v>
      </c>
      <c r="BX29" s="24">
        <v>2437</v>
      </c>
      <c r="BY29" s="24">
        <v>2224</v>
      </c>
      <c r="BZ29" s="24">
        <v>2502</v>
      </c>
      <c r="CA29" s="24">
        <v>2667</v>
      </c>
      <c r="CB29" s="24">
        <v>3004</v>
      </c>
      <c r="CC29" s="24">
        <v>2688</v>
      </c>
      <c r="CD29" s="24">
        <v>2903</v>
      </c>
      <c r="CE29" s="79"/>
      <c r="CF29" s="13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</row>
    <row r="30" spans="1:116" ht="14.25" customHeight="1" x14ac:dyDescent="0.85">
      <c r="A30" s="3"/>
      <c r="B30" s="22" t="s">
        <v>58</v>
      </c>
      <c r="C30" s="23" t="s">
        <v>24</v>
      </c>
      <c r="D30" s="24">
        <v>3594</v>
      </c>
      <c r="E30" s="24">
        <v>43</v>
      </c>
      <c r="F30" s="24">
        <v>53</v>
      </c>
      <c r="G30" s="24">
        <v>55</v>
      </c>
      <c r="H30" s="24">
        <v>56</v>
      </c>
      <c r="I30" s="24">
        <v>55</v>
      </c>
      <c r="J30" s="24">
        <v>63</v>
      </c>
      <c r="K30" s="24">
        <v>65</v>
      </c>
      <c r="L30" s="24">
        <v>76</v>
      </c>
      <c r="M30" s="24">
        <v>72</v>
      </c>
      <c r="N30" s="24">
        <v>93</v>
      </c>
      <c r="O30" s="24">
        <v>108</v>
      </c>
      <c r="P30" s="24">
        <v>103</v>
      </c>
      <c r="Q30" s="24">
        <v>102</v>
      </c>
      <c r="R30" s="24">
        <v>100</v>
      </c>
      <c r="S30" s="24">
        <v>104</v>
      </c>
      <c r="T30" s="24">
        <v>111</v>
      </c>
      <c r="U30" s="24">
        <v>112</v>
      </c>
      <c r="V30" s="24">
        <v>113</v>
      </c>
      <c r="W30" s="24">
        <v>121</v>
      </c>
      <c r="X30" s="24">
        <v>128</v>
      </c>
      <c r="Y30" s="24">
        <v>121</v>
      </c>
      <c r="Z30" s="24">
        <v>124</v>
      </c>
      <c r="AA30" s="24">
        <v>145</v>
      </c>
      <c r="AB30" s="24">
        <v>148</v>
      </c>
      <c r="AC30" s="24">
        <v>149</v>
      </c>
      <c r="AD30" s="24">
        <v>152</v>
      </c>
      <c r="AE30" s="24">
        <v>176</v>
      </c>
      <c r="AF30" s="24">
        <v>172</v>
      </c>
      <c r="AG30" s="24">
        <v>159</v>
      </c>
      <c r="AH30" s="24">
        <v>170</v>
      </c>
      <c r="AI30" s="24">
        <v>180</v>
      </c>
      <c r="AJ30" s="24">
        <v>190</v>
      </c>
      <c r="AK30" s="24">
        <v>182</v>
      </c>
      <c r="AL30" s="24">
        <v>183</v>
      </c>
      <c r="AM30" s="24">
        <v>192</v>
      </c>
      <c r="AN30" s="24">
        <v>197</v>
      </c>
      <c r="AO30" s="24">
        <v>202</v>
      </c>
      <c r="AP30" s="24">
        <v>201</v>
      </c>
      <c r="AQ30" s="24">
        <v>207</v>
      </c>
      <c r="AR30" s="24">
        <v>213</v>
      </c>
      <c r="AS30" s="24">
        <v>218</v>
      </c>
      <c r="AT30" s="24">
        <v>230</v>
      </c>
      <c r="AU30" s="24">
        <v>227</v>
      </c>
      <c r="AV30" s="24">
        <v>222</v>
      </c>
      <c r="AW30" s="24">
        <v>224</v>
      </c>
      <c r="AX30" s="24">
        <v>238</v>
      </c>
      <c r="AY30" s="24">
        <v>260</v>
      </c>
      <c r="AZ30" s="24">
        <v>269</v>
      </c>
      <c r="BA30" s="24">
        <v>280</v>
      </c>
      <c r="BB30" s="24">
        <v>294</v>
      </c>
      <c r="BC30" s="24">
        <v>315</v>
      </c>
      <c r="BD30" s="24">
        <v>334</v>
      </c>
      <c r="BE30" s="24">
        <v>323</v>
      </c>
      <c r="BF30" s="24">
        <v>352</v>
      </c>
      <c r="BG30" s="24">
        <v>367</v>
      </c>
      <c r="BH30" s="24">
        <v>382</v>
      </c>
      <c r="BI30" s="24">
        <v>334</v>
      </c>
      <c r="BJ30" s="24">
        <v>304</v>
      </c>
      <c r="BK30" s="24">
        <v>354</v>
      </c>
      <c r="BL30" s="24">
        <v>428</v>
      </c>
      <c r="BM30" s="24">
        <v>381</v>
      </c>
      <c r="BN30" s="24">
        <v>426</v>
      </c>
      <c r="BO30" s="24">
        <v>444</v>
      </c>
      <c r="BP30" s="24">
        <v>480</v>
      </c>
      <c r="BQ30" s="24">
        <v>489</v>
      </c>
      <c r="BR30" s="24">
        <v>570</v>
      </c>
      <c r="BS30" s="24">
        <v>579</v>
      </c>
      <c r="BT30" s="24">
        <v>648</v>
      </c>
      <c r="BU30" s="24">
        <v>602</v>
      </c>
      <c r="BV30" s="24">
        <v>623</v>
      </c>
      <c r="BW30" s="24">
        <v>667</v>
      </c>
      <c r="BX30" s="24">
        <v>771</v>
      </c>
      <c r="BY30" s="24">
        <v>713</v>
      </c>
      <c r="BZ30" s="24">
        <v>876</v>
      </c>
      <c r="CA30" s="24">
        <v>935</v>
      </c>
      <c r="CB30" s="24">
        <v>1070</v>
      </c>
      <c r="CC30" s="24">
        <v>948</v>
      </c>
      <c r="CD30" s="24">
        <v>1043</v>
      </c>
      <c r="CE30" s="79"/>
      <c r="CF30" s="13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</row>
    <row r="31" spans="1:116" ht="13.5" customHeight="1" x14ac:dyDescent="0.85">
      <c r="A31" s="13"/>
      <c r="B31" s="5" t="s">
        <v>59</v>
      </c>
      <c r="C31" s="2" t="s">
        <v>25</v>
      </c>
      <c r="D31" s="27">
        <v>128</v>
      </c>
      <c r="E31" s="27">
        <v>2</v>
      </c>
      <c r="F31" s="27">
        <v>2</v>
      </c>
      <c r="G31" s="27">
        <v>2</v>
      </c>
      <c r="H31" s="27">
        <v>2</v>
      </c>
      <c r="I31" s="27">
        <v>2</v>
      </c>
      <c r="J31" s="27">
        <v>3</v>
      </c>
      <c r="K31" s="27">
        <v>3</v>
      </c>
      <c r="L31" s="27">
        <v>3</v>
      </c>
      <c r="M31" s="27">
        <v>3</v>
      </c>
      <c r="N31" s="27">
        <v>4</v>
      </c>
      <c r="O31" s="27">
        <v>5</v>
      </c>
      <c r="P31" s="27">
        <v>5</v>
      </c>
      <c r="Q31" s="27">
        <v>5</v>
      </c>
      <c r="R31" s="27">
        <v>5</v>
      </c>
      <c r="S31" s="27">
        <v>5</v>
      </c>
      <c r="T31" s="27">
        <v>5</v>
      </c>
      <c r="U31" s="27">
        <v>5</v>
      </c>
      <c r="V31" s="27">
        <v>5</v>
      </c>
      <c r="W31" s="27">
        <v>5</v>
      </c>
      <c r="X31" s="27">
        <v>6</v>
      </c>
      <c r="Y31" s="27">
        <v>6</v>
      </c>
      <c r="Z31" s="27">
        <v>6</v>
      </c>
      <c r="AA31" s="27">
        <v>6</v>
      </c>
      <c r="AB31" s="27">
        <v>6</v>
      </c>
      <c r="AC31" s="27">
        <v>7</v>
      </c>
      <c r="AD31" s="27">
        <v>7</v>
      </c>
      <c r="AE31" s="27">
        <v>7</v>
      </c>
      <c r="AF31" s="27">
        <v>7</v>
      </c>
      <c r="AG31" s="27">
        <v>7</v>
      </c>
      <c r="AH31" s="27">
        <v>7</v>
      </c>
      <c r="AI31" s="27">
        <v>7</v>
      </c>
      <c r="AJ31" s="27">
        <v>8</v>
      </c>
      <c r="AK31" s="27">
        <v>8</v>
      </c>
      <c r="AL31" s="27">
        <v>8</v>
      </c>
      <c r="AM31" s="27">
        <v>8</v>
      </c>
      <c r="AN31" s="27">
        <v>8</v>
      </c>
      <c r="AO31" s="27">
        <v>8</v>
      </c>
      <c r="AP31" s="27">
        <v>8</v>
      </c>
      <c r="AQ31" s="27">
        <v>8</v>
      </c>
      <c r="AR31" s="27">
        <v>9</v>
      </c>
      <c r="AS31" s="27">
        <v>9</v>
      </c>
      <c r="AT31" s="27">
        <v>9</v>
      </c>
      <c r="AU31" s="27">
        <v>10</v>
      </c>
      <c r="AV31" s="27">
        <v>10</v>
      </c>
      <c r="AW31" s="27">
        <v>10</v>
      </c>
      <c r="AX31" s="27">
        <v>10</v>
      </c>
      <c r="AY31" s="27">
        <v>10</v>
      </c>
      <c r="AZ31" s="27">
        <v>10</v>
      </c>
      <c r="BA31" s="27">
        <v>14</v>
      </c>
      <c r="BB31" s="27">
        <v>14</v>
      </c>
      <c r="BC31" s="27">
        <v>12</v>
      </c>
      <c r="BD31" s="27">
        <v>7</v>
      </c>
      <c r="BE31" s="27">
        <v>8</v>
      </c>
      <c r="BF31" s="27">
        <v>12</v>
      </c>
      <c r="BG31" s="27">
        <v>15</v>
      </c>
      <c r="BH31" s="27">
        <v>20</v>
      </c>
      <c r="BI31" s="27">
        <v>11</v>
      </c>
      <c r="BJ31" s="27">
        <v>15</v>
      </c>
      <c r="BK31" s="27">
        <v>19</v>
      </c>
      <c r="BL31" s="27">
        <v>20</v>
      </c>
      <c r="BM31" s="27">
        <v>19</v>
      </c>
      <c r="BN31" s="27">
        <v>21</v>
      </c>
      <c r="BO31" s="27">
        <v>21</v>
      </c>
      <c r="BP31" s="27">
        <v>22</v>
      </c>
      <c r="BQ31" s="27">
        <v>22</v>
      </c>
      <c r="BR31" s="27">
        <v>24</v>
      </c>
      <c r="BS31" s="27">
        <v>25</v>
      </c>
      <c r="BT31" s="27">
        <v>26</v>
      </c>
      <c r="BU31" s="27">
        <v>26</v>
      </c>
      <c r="BV31" s="27">
        <v>27</v>
      </c>
      <c r="BW31" s="27">
        <v>28</v>
      </c>
      <c r="BX31" s="27">
        <v>28</v>
      </c>
      <c r="BY31" s="27">
        <v>27</v>
      </c>
      <c r="BZ31" s="27">
        <v>31</v>
      </c>
      <c r="CA31" s="27">
        <v>32</v>
      </c>
      <c r="CB31" s="27">
        <v>38</v>
      </c>
      <c r="CC31" s="27">
        <v>42</v>
      </c>
      <c r="CD31" s="27">
        <v>43</v>
      </c>
      <c r="CE31" s="79"/>
      <c r="CF31" s="13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</row>
    <row r="32" spans="1:116" ht="13.5" customHeight="1" x14ac:dyDescent="0.85">
      <c r="A32" s="13"/>
      <c r="B32" s="5" t="s">
        <v>77</v>
      </c>
      <c r="C32" s="2" t="s">
        <v>26</v>
      </c>
      <c r="D32" s="27">
        <v>1822</v>
      </c>
      <c r="E32" s="27">
        <v>27</v>
      </c>
      <c r="F32" s="27">
        <v>34</v>
      </c>
      <c r="G32" s="27">
        <v>34</v>
      </c>
      <c r="H32" s="27">
        <v>35</v>
      </c>
      <c r="I32" s="27">
        <v>34</v>
      </c>
      <c r="J32" s="27">
        <v>40</v>
      </c>
      <c r="K32" s="27">
        <v>41</v>
      </c>
      <c r="L32" s="27">
        <v>49</v>
      </c>
      <c r="M32" s="27">
        <v>46</v>
      </c>
      <c r="N32" s="27">
        <v>61</v>
      </c>
      <c r="O32" s="27">
        <v>72</v>
      </c>
      <c r="P32" s="27">
        <v>67</v>
      </c>
      <c r="Q32" s="27">
        <v>68</v>
      </c>
      <c r="R32" s="27">
        <v>64</v>
      </c>
      <c r="S32" s="27">
        <v>66</v>
      </c>
      <c r="T32" s="27">
        <v>69</v>
      </c>
      <c r="U32" s="27">
        <v>71</v>
      </c>
      <c r="V32" s="27">
        <v>71</v>
      </c>
      <c r="W32" s="27">
        <v>77</v>
      </c>
      <c r="X32" s="27">
        <v>82</v>
      </c>
      <c r="Y32" s="27">
        <v>77</v>
      </c>
      <c r="Z32" s="27">
        <v>79</v>
      </c>
      <c r="AA32" s="27">
        <v>93</v>
      </c>
      <c r="AB32" s="27">
        <v>95</v>
      </c>
      <c r="AC32" s="27">
        <v>95</v>
      </c>
      <c r="AD32" s="27">
        <v>95</v>
      </c>
      <c r="AE32" s="27">
        <v>111</v>
      </c>
      <c r="AF32" s="27">
        <v>107</v>
      </c>
      <c r="AG32" s="27">
        <v>97</v>
      </c>
      <c r="AH32" s="27">
        <v>106</v>
      </c>
      <c r="AI32" s="27">
        <v>112</v>
      </c>
      <c r="AJ32" s="27">
        <v>119</v>
      </c>
      <c r="AK32" s="27">
        <v>116</v>
      </c>
      <c r="AL32" s="27">
        <v>116</v>
      </c>
      <c r="AM32" s="27">
        <v>123</v>
      </c>
      <c r="AN32" s="27">
        <v>127</v>
      </c>
      <c r="AO32" s="27">
        <v>132</v>
      </c>
      <c r="AP32" s="27">
        <v>130</v>
      </c>
      <c r="AQ32" s="27">
        <v>132</v>
      </c>
      <c r="AR32" s="27">
        <v>135</v>
      </c>
      <c r="AS32" s="27">
        <v>143</v>
      </c>
      <c r="AT32" s="27">
        <v>146</v>
      </c>
      <c r="AU32" s="27">
        <v>141</v>
      </c>
      <c r="AV32" s="27">
        <v>130</v>
      </c>
      <c r="AW32" s="27">
        <v>135</v>
      </c>
      <c r="AX32" s="27">
        <v>145</v>
      </c>
      <c r="AY32" s="27">
        <v>156</v>
      </c>
      <c r="AZ32" s="27">
        <v>161</v>
      </c>
      <c r="BA32" s="27">
        <v>158</v>
      </c>
      <c r="BB32" s="27">
        <v>162</v>
      </c>
      <c r="BC32" s="27">
        <v>174</v>
      </c>
      <c r="BD32" s="27">
        <v>188</v>
      </c>
      <c r="BE32" s="27">
        <v>177</v>
      </c>
      <c r="BF32" s="27">
        <v>196</v>
      </c>
      <c r="BG32" s="27">
        <v>178</v>
      </c>
      <c r="BH32" s="27">
        <v>183</v>
      </c>
      <c r="BI32" s="27">
        <v>161</v>
      </c>
      <c r="BJ32" s="27">
        <v>163</v>
      </c>
      <c r="BK32" s="27">
        <v>177</v>
      </c>
      <c r="BL32" s="27">
        <v>212</v>
      </c>
      <c r="BM32" s="27">
        <v>190</v>
      </c>
      <c r="BN32" s="27">
        <v>220</v>
      </c>
      <c r="BO32" s="27">
        <v>242</v>
      </c>
      <c r="BP32" s="27">
        <v>247</v>
      </c>
      <c r="BQ32" s="27">
        <v>245</v>
      </c>
      <c r="BR32" s="27">
        <v>286</v>
      </c>
      <c r="BS32" s="27">
        <v>286</v>
      </c>
      <c r="BT32" s="27">
        <v>314</v>
      </c>
      <c r="BU32" s="27">
        <v>309</v>
      </c>
      <c r="BV32" s="27">
        <v>328</v>
      </c>
      <c r="BW32" s="27">
        <v>341</v>
      </c>
      <c r="BX32" s="27">
        <v>399</v>
      </c>
      <c r="BY32" s="27">
        <v>356</v>
      </c>
      <c r="BZ32" s="27">
        <v>462</v>
      </c>
      <c r="CA32" s="27">
        <v>452</v>
      </c>
      <c r="CB32" s="27">
        <v>552</v>
      </c>
      <c r="CC32" s="27">
        <v>477</v>
      </c>
      <c r="CD32" s="27">
        <v>549</v>
      </c>
      <c r="CE32" s="79"/>
      <c r="CF32" s="13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</row>
    <row r="33" spans="1:116" ht="13.5" customHeight="1" x14ac:dyDescent="0.85">
      <c r="A33" s="13"/>
      <c r="B33" s="5" t="s">
        <v>86</v>
      </c>
      <c r="C33" s="2" t="s">
        <v>27</v>
      </c>
      <c r="D33" s="27">
        <v>1644</v>
      </c>
      <c r="E33" s="27">
        <v>14</v>
      </c>
      <c r="F33" s="27">
        <v>16</v>
      </c>
      <c r="G33" s="27">
        <v>18</v>
      </c>
      <c r="H33" s="27">
        <v>19</v>
      </c>
      <c r="I33" s="27">
        <v>19</v>
      </c>
      <c r="J33" s="27">
        <v>20</v>
      </c>
      <c r="K33" s="27">
        <v>21</v>
      </c>
      <c r="L33" s="27">
        <v>24</v>
      </c>
      <c r="M33" s="27">
        <v>24</v>
      </c>
      <c r="N33" s="27">
        <v>28</v>
      </c>
      <c r="O33" s="27">
        <v>32</v>
      </c>
      <c r="P33" s="27">
        <v>31</v>
      </c>
      <c r="Q33" s="27">
        <v>29</v>
      </c>
      <c r="R33" s="27">
        <v>32</v>
      </c>
      <c r="S33" s="27">
        <v>33</v>
      </c>
      <c r="T33" s="27">
        <v>37</v>
      </c>
      <c r="U33" s="27">
        <v>36</v>
      </c>
      <c r="V33" s="27">
        <v>37</v>
      </c>
      <c r="W33" s="27">
        <v>39</v>
      </c>
      <c r="X33" s="27">
        <v>40</v>
      </c>
      <c r="Y33" s="27">
        <v>38</v>
      </c>
      <c r="Z33" s="27">
        <v>40</v>
      </c>
      <c r="AA33" s="27">
        <v>46</v>
      </c>
      <c r="AB33" s="27">
        <v>47</v>
      </c>
      <c r="AC33" s="27">
        <v>48</v>
      </c>
      <c r="AD33" s="27">
        <v>50</v>
      </c>
      <c r="AE33" s="27">
        <v>58</v>
      </c>
      <c r="AF33" s="27">
        <v>58</v>
      </c>
      <c r="AG33" s="27">
        <v>55</v>
      </c>
      <c r="AH33" s="27">
        <v>56</v>
      </c>
      <c r="AI33" s="27">
        <v>61</v>
      </c>
      <c r="AJ33" s="27">
        <v>63</v>
      </c>
      <c r="AK33" s="27">
        <v>59</v>
      </c>
      <c r="AL33" s="27">
        <v>59</v>
      </c>
      <c r="AM33" s="27">
        <v>62</v>
      </c>
      <c r="AN33" s="27">
        <v>62</v>
      </c>
      <c r="AO33" s="27">
        <v>63</v>
      </c>
      <c r="AP33" s="27">
        <v>63</v>
      </c>
      <c r="AQ33" s="27">
        <v>67</v>
      </c>
      <c r="AR33" s="27">
        <v>70</v>
      </c>
      <c r="AS33" s="27">
        <v>67</v>
      </c>
      <c r="AT33" s="27">
        <v>74</v>
      </c>
      <c r="AU33" s="27">
        <v>77</v>
      </c>
      <c r="AV33" s="27">
        <v>83</v>
      </c>
      <c r="AW33" s="27">
        <v>80</v>
      </c>
      <c r="AX33" s="27">
        <v>84</v>
      </c>
      <c r="AY33" s="27">
        <v>94</v>
      </c>
      <c r="AZ33" s="27">
        <v>98</v>
      </c>
      <c r="BA33" s="27">
        <v>108</v>
      </c>
      <c r="BB33" s="27">
        <v>117</v>
      </c>
      <c r="BC33" s="27">
        <v>129</v>
      </c>
      <c r="BD33" s="27">
        <v>138</v>
      </c>
      <c r="BE33" s="27">
        <v>138</v>
      </c>
      <c r="BF33" s="27">
        <v>144</v>
      </c>
      <c r="BG33" s="27">
        <v>174</v>
      </c>
      <c r="BH33" s="27">
        <v>179</v>
      </c>
      <c r="BI33" s="27">
        <v>162</v>
      </c>
      <c r="BJ33" s="27">
        <v>127</v>
      </c>
      <c r="BK33" s="27">
        <v>158</v>
      </c>
      <c r="BL33" s="27">
        <v>195</v>
      </c>
      <c r="BM33" s="27">
        <v>172</v>
      </c>
      <c r="BN33" s="27">
        <v>184</v>
      </c>
      <c r="BO33" s="27">
        <v>180</v>
      </c>
      <c r="BP33" s="27">
        <v>211</v>
      </c>
      <c r="BQ33" s="27">
        <v>223</v>
      </c>
      <c r="BR33" s="27">
        <v>260</v>
      </c>
      <c r="BS33" s="27">
        <v>268</v>
      </c>
      <c r="BT33" s="27">
        <v>307</v>
      </c>
      <c r="BU33" s="27">
        <v>267</v>
      </c>
      <c r="BV33" s="27">
        <v>268</v>
      </c>
      <c r="BW33" s="27">
        <v>299</v>
      </c>
      <c r="BX33" s="27">
        <v>343</v>
      </c>
      <c r="BY33" s="27">
        <v>330</v>
      </c>
      <c r="BZ33" s="27">
        <v>383</v>
      </c>
      <c r="CA33" s="27">
        <v>451</v>
      </c>
      <c r="CB33" s="27">
        <v>480</v>
      </c>
      <c r="CC33" s="27">
        <v>429</v>
      </c>
      <c r="CD33" s="27">
        <v>452</v>
      </c>
      <c r="CE33" s="79"/>
      <c r="CF33" s="13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</row>
    <row r="34" spans="1:116" ht="14.25" customHeight="1" x14ac:dyDescent="0.85">
      <c r="A34" s="3"/>
      <c r="B34" s="22" t="s">
        <v>60</v>
      </c>
      <c r="C34" s="23" t="s">
        <v>29</v>
      </c>
      <c r="D34" s="24">
        <v>6802</v>
      </c>
      <c r="E34" s="24">
        <v>143</v>
      </c>
      <c r="F34" s="24">
        <v>154</v>
      </c>
      <c r="G34" s="24">
        <v>161</v>
      </c>
      <c r="H34" s="24">
        <v>163</v>
      </c>
      <c r="I34" s="24">
        <v>180</v>
      </c>
      <c r="J34" s="24">
        <v>205</v>
      </c>
      <c r="K34" s="24">
        <v>212</v>
      </c>
      <c r="L34" s="24">
        <v>217</v>
      </c>
      <c r="M34" s="24">
        <v>224</v>
      </c>
      <c r="N34" s="24">
        <v>248</v>
      </c>
      <c r="O34" s="24">
        <v>263</v>
      </c>
      <c r="P34" s="24">
        <v>285</v>
      </c>
      <c r="Q34" s="24">
        <v>285</v>
      </c>
      <c r="R34" s="24">
        <v>283</v>
      </c>
      <c r="S34" s="24">
        <v>304</v>
      </c>
      <c r="T34" s="24">
        <v>308</v>
      </c>
      <c r="U34" s="24">
        <v>313</v>
      </c>
      <c r="V34" s="24">
        <v>321</v>
      </c>
      <c r="W34" s="24">
        <v>331</v>
      </c>
      <c r="X34" s="24">
        <v>341</v>
      </c>
      <c r="Y34" s="24">
        <v>344</v>
      </c>
      <c r="Z34" s="24">
        <v>350</v>
      </c>
      <c r="AA34" s="24">
        <v>371</v>
      </c>
      <c r="AB34" s="24">
        <v>376</v>
      </c>
      <c r="AC34" s="24">
        <v>401</v>
      </c>
      <c r="AD34" s="24">
        <v>413</v>
      </c>
      <c r="AE34" s="24">
        <v>409</v>
      </c>
      <c r="AF34" s="24">
        <v>425</v>
      </c>
      <c r="AG34" s="24">
        <v>440</v>
      </c>
      <c r="AH34" s="24">
        <v>449</v>
      </c>
      <c r="AI34" s="24">
        <v>449</v>
      </c>
      <c r="AJ34" s="24">
        <v>482</v>
      </c>
      <c r="AK34" s="24">
        <v>484</v>
      </c>
      <c r="AL34" s="24">
        <v>497</v>
      </c>
      <c r="AM34" s="24">
        <v>512</v>
      </c>
      <c r="AN34" s="24">
        <v>520</v>
      </c>
      <c r="AO34" s="24">
        <v>539</v>
      </c>
      <c r="AP34" s="24">
        <v>543</v>
      </c>
      <c r="AQ34" s="24">
        <v>572</v>
      </c>
      <c r="AR34" s="24">
        <v>580</v>
      </c>
      <c r="AS34" s="24">
        <v>596</v>
      </c>
      <c r="AT34" s="24">
        <v>613</v>
      </c>
      <c r="AU34" s="24">
        <v>625</v>
      </c>
      <c r="AV34" s="24">
        <v>644</v>
      </c>
      <c r="AW34" s="24">
        <v>646</v>
      </c>
      <c r="AX34" s="24">
        <v>670</v>
      </c>
      <c r="AY34" s="24">
        <v>697</v>
      </c>
      <c r="AZ34" s="24">
        <v>680</v>
      </c>
      <c r="BA34" s="24">
        <v>728</v>
      </c>
      <c r="BB34" s="24">
        <v>733</v>
      </c>
      <c r="BC34" s="24">
        <v>760</v>
      </c>
      <c r="BD34" s="24">
        <v>784</v>
      </c>
      <c r="BE34" s="24">
        <v>798</v>
      </c>
      <c r="BF34" s="24">
        <v>857</v>
      </c>
      <c r="BG34" s="24">
        <v>862</v>
      </c>
      <c r="BH34" s="24">
        <v>872</v>
      </c>
      <c r="BI34" s="24">
        <v>830</v>
      </c>
      <c r="BJ34" s="24">
        <v>803</v>
      </c>
      <c r="BK34" s="24">
        <v>879</v>
      </c>
      <c r="BL34" s="24">
        <v>894</v>
      </c>
      <c r="BM34" s="24">
        <v>911</v>
      </c>
      <c r="BN34" s="24">
        <v>1001</v>
      </c>
      <c r="BO34" s="24">
        <v>1026</v>
      </c>
      <c r="BP34" s="24">
        <v>1082</v>
      </c>
      <c r="BQ34" s="24">
        <v>1096</v>
      </c>
      <c r="BR34" s="24">
        <v>1158</v>
      </c>
      <c r="BS34" s="24">
        <v>1291</v>
      </c>
      <c r="BT34" s="24">
        <v>1372</v>
      </c>
      <c r="BU34" s="24">
        <v>1411</v>
      </c>
      <c r="BV34" s="24">
        <v>1423</v>
      </c>
      <c r="BW34" s="24">
        <v>1483</v>
      </c>
      <c r="BX34" s="24">
        <v>1666</v>
      </c>
      <c r="BY34" s="24">
        <v>1511</v>
      </c>
      <c r="BZ34" s="24">
        <v>1625</v>
      </c>
      <c r="CA34" s="24">
        <v>1732</v>
      </c>
      <c r="CB34" s="24">
        <v>1934</v>
      </c>
      <c r="CC34" s="24">
        <v>1740</v>
      </c>
      <c r="CD34" s="24">
        <v>1860</v>
      </c>
      <c r="CE34" s="79"/>
      <c r="CF34" s="13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</row>
    <row r="35" spans="1:116" ht="13.5" customHeight="1" x14ac:dyDescent="0.85">
      <c r="A35" s="13"/>
      <c r="B35" s="5" t="s">
        <v>61</v>
      </c>
      <c r="C35" s="2" t="s">
        <v>30</v>
      </c>
      <c r="D35" s="27">
        <v>681</v>
      </c>
      <c r="E35" s="27">
        <v>11</v>
      </c>
      <c r="F35" s="27">
        <v>12</v>
      </c>
      <c r="G35" s="27">
        <v>13</v>
      </c>
      <c r="H35" s="27">
        <v>13</v>
      </c>
      <c r="I35" s="27">
        <v>13</v>
      </c>
      <c r="J35" s="27">
        <v>15</v>
      </c>
      <c r="K35" s="27">
        <v>15</v>
      </c>
      <c r="L35" s="27">
        <v>16</v>
      </c>
      <c r="M35" s="27">
        <v>18</v>
      </c>
      <c r="N35" s="27">
        <v>17</v>
      </c>
      <c r="O35" s="27">
        <v>18</v>
      </c>
      <c r="P35" s="27">
        <v>18</v>
      </c>
      <c r="Q35" s="27">
        <v>18</v>
      </c>
      <c r="R35" s="27">
        <v>18</v>
      </c>
      <c r="S35" s="27">
        <v>19</v>
      </c>
      <c r="T35" s="27">
        <v>20</v>
      </c>
      <c r="U35" s="27">
        <v>20</v>
      </c>
      <c r="V35" s="27">
        <v>21</v>
      </c>
      <c r="W35" s="27">
        <v>21</v>
      </c>
      <c r="X35" s="27">
        <v>22</v>
      </c>
      <c r="Y35" s="27">
        <v>22</v>
      </c>
      <c r="Z35" s="27">
        <v>22</v>
      </c>
      <c r="AA35" s="27">
        <v>23</v>
      </c>
      <c r="AB35" s="27">
        <v>23</v>
      </c>
      <c r="AC35" s="27">
        <v>24</v>
      </c>
      <c r="AD35" s="27">
        <v>24</v>
      </c>
      <c r="AE35" s="27">
        <v>24</v>
      </c>
      <c r="AF35" s="27">
        <v>24</v>
      </c>
      <c r="AG35" s="27">
        <v>23</v>
      </c>
      <c r="AH35" s="27">
        <v>24</v>
      </c>
      <c r="AI35" s="27">
        <v>26</v>
      </c>
      <c r="AJ35" s="27">
        <v>27</v>
      </c>
      <c r="AK35" s="27">
        <v>28</v>
      </c>
      <c r="AL35" s="27">
        <v>29</v>
      </c>
      <c r="AM35" s="27">
        <v>31</v>
      </c>
      <c r="AN35" s="27">
        <v>31</v>
      </c>
      <c r="AO35" s="27">
        <v>31</v>
      </c>
      <c r="AP35" s="27">
        <v>33</v>
      </c>
      <c r="AQ35" s="27">
        <v>34</v>
      </c>
      <c r="AR35" s="27">
        <v>35</v>
      </c>
      <c r="AS35" s="27">
        <v>37</v>
      </c>
      <c r="AT35" s="27">
        <v>39</v>
      </c>
      <c r="AU35" s="27">
        <v>41</v>
      </c>
      <c r="AV35" s="27">
        <v>37</v>
      </c>
      <c r="AW35" s="27">
        <v>36</v>
      </c>
      <c r="AX35" s="27">
        <v>34</v>
      </c>
      <c r="AY35" s="27">
        <v>35</v>
      </c>
      <c r="AZ35" s="27">
        <v>35</v>
      </c>
      <c r="BA35" s="27">
        <v>42</v>
      </c>
      <c r="BB35" s="27">
        <v>42</v>
      </c>
      <c r="BC35" s="27">
        <v>46</v>
      </c>
      <c r="BD35" s="27">
        <v>50</v>
      </c>
      <c r="BE35" s="27">
        <v>52</v>
      </c>
      <c r="BF35" s="27">
        <v>55</v>
      </c>
      <c r="BG35" s="27">
        <v>60</v>
      </c>
      <c r="BH35" s="27">
        <v>57</v>
      </c>
      <c r="BI35" s="27">
        <v>43</v>
      </c>
      <c r="BJ35" s="27">
        <v>30</v>
      </c>
      <c r="BK35" s="27">
        <v>31</v>
      </c>
      <c r="BL35" s="27">
        <v>34</v>
      </c>
      <c r="BM35" s="27">
        <v>34</v>
      </c>
      <c r="BN35" s="27">
        <v>43</v>
      </c>
      <c r="BO35" s="27">
        <v>46</v>
      </c>
      <c r="BP35" s="27">
        <v>59</v>
      </c>
      <c r="BQ35" s="27">
        <v>68</v>
      </c>
      <c r="BR35" s="27">
        <v>90</v>
      </c>
      <c r="BS35" s="27">
        <v>104</v>
      </c>
      <c r="BT35" s="27">
        <v>104</v>
      </c>
      <c r="BU35" s="27">
        <v>95</v>
      </c>
      <c r="BV35" s="27">
        <v>96</v>
      </c>
      <c r="BW35" s="27">
        <v>111</v>
      </c>
      <c r="BX35" s="27">
        <v>124</v>
      </c>
      <c r="BY35" s="27">
        <v>137</v>
      </c>
      <c r="BZ35" s="27">
        <v>161</v>
      </c>
      <c r="CA35" s="27">
        <v>187</v>
      </c>
      <c r="CB35" s="27">
        <v>196</v>
      </c>
      <c r="CC35" s="27">
        <v>196</v>
      </c>
      <c r="CD35" s="27">
        <v>204</v>
      </c>
      <c r="CE35" s="79"/>
      <c r="CF35" s="13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</row>
    <row r="36" spans="1:116" ht="13.5" customHeight="1" x14ac:dyDescent="0.85">
      <c r="A36" s="13"/>
      <c r="B36" s="5" t="s">
        <v>62</v>
      </c>
      <c r="C36" s="2" t="s">
        <v>31</v>
      </c>
      <c r="D36" s="27">
        <v>433</v>
      </c>
      <c r="E36" s="27">
        <v>7</v>
      </c>
      <c r="F36" s="27">
        <v>8</v>
      </c>
      <c r="G36" s="27">
        <v>9</v>
      </c>
      <c r="H36" s="27">
        <v>9</v>
      </c>
      <c r="I36" s="27">
        <v>10</v>
      </c>
      <c r="J36" s="27">
        <v>11</v>
      </c>
      <c r="K36" s="27">
        <v>11</v>
      </c>
      <c r="L36" s="27">
        <v>13</v>
      </c>
      <c r="M36" s="27">
        <v>12</v>
      </c>
      <c r="N36" s="27">
        <v>14</v>
      </c>
      <c r="O36" s="27">
        <v>16</v>
      </c>
      <c r="P36" s="27">
        <v>16</v>
      </c>
      <c r="Q36" s="27">
        <v>15</v>
      </c>
      <c r="R36" s="27">
        <v>16</v>
      </c>
      <c r="S36" s="27">
        <v>17</v>
      </c>
      <c r="T36" s="27">
        <v>19</v>
      </c>
      <c r="U36" s="27">
        <v>18</v>
      </c>
      <c r="V36" s="27">
        <v>19</v>
      </c>
      <c r="W36" s="27">
        <v>20</v>
      </c>
      <c r="X36" s="27">
        <v>20</v>
      </c>
      <c r="Y36" s="27">
        <v>19</v>
      </c>
      <c r="Z36" s="27">
        <v>21</v>
      </c>
      <c r="AA36" s="27">
        <v>23</v>
      </c>
      <c r="AB36" s="27">
        <v>23</v>
      </c>
      <c r="AC36" s="27">
        <v>25</v>
      </c>
      <c r="AD36" s="27">
        <v>27</v>
      </c>
      <c r="AE36" s="27">
        <v>29</v>
      </c>
      <c r="AF36" s="27">
        <v>28</v>
      </c>
      <c r="AG36" s="27">
        <v>24</v>
      </c>
      <c r="AH36" s="27">
        <v>27</v>
      </c>
      <c r="AI36" s="27">
        <v>27</v>
      </c>
      <c r="AJ36" s="27">
        <v>29</v>
      </c>
      <c r="AK36" s="27">
        <v>24</v>
      </c>
      <c r="AL36" s="27">
        <v>30</v>
      </c>
      <c r="AM36" s="27">
        <v>32</v>
      </c>
      <c r="AN36" s="27">
        <v>32</v>
      </c>
      <c r="AO36" s="27">
        <v>33</v>
      </c>
      <c r="AP36" s="27">
        <v>32</v>
      </c>
      <c r="AQ36" s="27">
        <v>35</v>
      </c>
      <c r="AR36" s="27">
        <v>35</v>
      </c>
      <c r="AS36" s="27">
        <v>34</v>
      </c>
      <c r="AT36" s="27">
        <v>37</v>
      </c>
      <c r="AU36" s="27">
        <v>32</v>
      </c>
      <c r="AV36" s="27">
        <v>35</v>
      </c>
      <c r="AW36" s="27">
        <v>32</v>
      </c>
      <c r="AX36" s="27">
        <v>34</v>
      </c>
      <c r="AY36" s="27">
        <v>32</v>
      </c>
      <c r="AZ36" s="27">
        <v>36</v>
      </c>
      <c r="BA36" s="27">
        <v>36</v>
      </c>
      <c r="BB36" s="27">
        <v>38</v>
      </c>
      <c r="BC36" s="27">
        <v>38</v>
      </c>
      <c r="BD36" s="27">
        <v>40</v>
      </c>
      <c r="BE36" s="27">
        <v>42</v>
      </c>
      <c r="BF36" s="27">
        <v>52</v>
      </c>
      <c r="BG36" s="27">
        <v>53</v>
      </c>
      <c r="BH36" s="27">
        <v>61</v>
      </c>
      <c r="BI36" s="27">
        <v>50</v>
      </c>
      <c r="BJ36" s="27">
        <v>55</v>
      </c>
      <c r="BK36" s="27">
        <v>63</v>
      </c>
      <c r="BL36" s="27">
        <v>62</v>
      </c>
      <c r="BM36" s="27">
        <v>58</v>
      </c>
      <c r="BN36" s="27">
        <v>80</v>
      </c>
      <c r="BO36" s="27">
        <v>64</v>
      </c>
      <c r="BP36" s="27">
        <v>68</v>
      </c>
      <c r="BQ36" s="27">
        <v>58</v>
      </c>
      <c r="BR36" s="27">
        <v>65</v>
      </c>
      <c r="BS36" s="27">
        <v>71</v>
      </c>
      <c r="BT36" s="27">
        <v>72</v>
      </c>
      <c r="BU36" s="27">
        <v>77</v>
      </c>
      <c r="BV36" s="27">
        <v>80</v>
      </c>
      <c r="BW36" s="27">
        <v>82</v>
      </c>
      <c r="BX36" s="27">
        <v>101</v>
      </c>
      <c r="BY36" s="27">
        <v>90</v>
      </c>
      <c r="BZ36" s="27">
        <v>109</v>
      </c>
      <c r="CA36" s="27">
        <v>107</v>
      </c>
      <c r="CB36" s="27">
        <v>126</v>
      </c>
      <c r="CC36" s="27">
        <v>99</v>
      </c>
      <c r="CD36" s="27">
        <v>106</v>
      </c>
      <c r="CE36" s="79"/>
      <c r="CF36" s="13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</row>
    <row r="37" spans="1:116" ht="13.5" customHeight="1" x14ac:dyDescent="0.85">
      <c r="A37" s="13"/>
      <c r="B37" s="5" t="s">
        <v>63</v>
      </c>
      <c r="C37" s="2" t="s">
        <v>32</v>
      </c>
      <c r="D37" s="27">
        <v>498</v>
      </c>
      <c r="E37" s="27">
        <v>7</v>
      </c>
      <c r="F37" s="27">
        <v>12</v>
      </c>
      <c r="G37" s="27">
        <v>13</v>
      </c>
      <c r="H37" s="27">
        <v>12</v>
      </c>
      <c r="I37" s="27">
        <v>9</v>
      </c>
      <c r="J37" s="27">
        <v>15</v>
      </c>
      <c r="K37" s="27">
        <v>16</v>
      </c>
      <c r="L37" s="27">
        <v>14</v>
      </c>
      <c r="M37" s="27">
        <v>10</v>
      </c>
      <c r="N37" s="27">
        <v>18</v>
      </c>
      <c r="O37" s="27">
        <v>15</v>
      </c>
      <c r="P37" s="27">
        <v>17</v>
      </c>
      <c r="Q37" s="27">
        <v>17</v>
      </c>
      <c r="R37" s="27">
        <v>15</v>
      </c>
      <c r="S37" s="27">
        <v>15</v>
      </c>
      <c r="T37" s="27">
        <v>13</v>
      </c>
      <c r="U37" s="27">
        <v>19</v>
      </c>
      <c r="V37" s="27">
        <v>17</v>
      </c>
      <c r="W37" s="27">
        <v>19</v>
      </c>
      <c r="X37" s="27">
        <v>20</v>
      </c>
      <c r="Y37" s="27">
        <v>23</v>
      </c>
      <c r="Z37" s="27">
        <v>26</v>
      </c>
      <c r="AA37" s="27">
        <v>25</v>
      </c>
      <c r="AB37" s="27">
        <v>20</v>
      </c>
      <c r="AC37" s="27">
        <v>28</v>
      </c>
      <c r="AD37" s="27">
        <v>33</v>
      </c>
      <c r="AE37" s="27">
        <v>28</v>
      </c>
      <c r="AF37" s="27">
        <v>32</v>
      </c>
      <c r="AG37" s="27">
        <v>36</v>
      </c>
      <c r="AH37" s="27">
        <v>35</v>
      </c>
      <c r="AI37" s="27">
        <v>31</v>
      </c>
      <c r="AJ37" s="27">
        <v>42</v>
      </c>
      <c r="AK37" s="27">
        <v>33</v>
      </c>
      <c r="AL37" s="27">
        <v>37</v>
      </c>
      <c r="AM37" s="27">
        <v>34</v>
      </c>
      <c r="AN37" s="27">
        <v>42</v>
      </c>
      <c r="AO37" s="27">
        <v>39</v>
      </c>
      <c r="AP37" s="27">
        <v>40</v>
      </c>
      <c r="AQ37" s="27">
        <v>42</v>
      </c>
      <c r="AR37" s="27">
        <v>39</v>
      </c>
      <c r="AS37" s="27">
        <v>40</v>
      </c>
      <c r="AT37" s="27">
        <v>37</v>
      </c>
      <c r="AU37" s="27">
        <v>43</v>
      </c>
      <c r="AV37" s="27">
        <v>44</v>
      </c>
      <c r="AW37" s="27">
        <v>45</v>
      </c>
      <c r="AX37" s="27">
        <v>45</v>
      </c>
      <c r="AY37" s="27">
        <v>53</v>
      </c>
      <c r="AZ37" s="27">
        <v>48</v>
      </c>
      <c r="BA37" s="27">
        <v>49</v>
      </c>
      <c r="BB37" s="27">
        <v>48</v>
      </c>
      <c r="BC37" s="27">
        <v>61</v>
      </c>
      <c r="BD37" s="27">
        <v>58</v>
      </c>
      <c r="BE37" s="27">
        <v>63</v>
      </c>
      <c r="BF37" s="27">
        <v>67</v>
      </c>
      <c r="BG37" s="27">
        <v>57</v>
      </c>
      <c r="BH37" s="27">
        <v>63</v>
      </c>
      <c r="BI37" s="27">
        <v>61</v>
      </c>
      <c r="BJ37" s="27">
        <v>59</v>
      </c>
      <c r="BK37" s="27">
        <v>69</v>
      </c>
      <c r="BL37" s="27">
        <v>66</v>
      </c>
      <c r="BM37" s="27">
        <v>78</v>
      </c>
      <c r="BN37" s="27">
        <v>84</v>
      </c>
      <c r="BO37" s="27">
        <v>88</v>
      </c>
      <c r="BP37" s="27">
        <v>95</v>
      </c>
      <c r="BQ37" s="27">
        <v>96</v>
      </c>
      <c r="BR37" s="27">
        <v>109</v>
      </c>
      <c r="BS37" s="27">
        <v>111</v>
      </c>
      <c r="BT37" s="27">
        <v>159</v>
      </c>
      <c r="BU37" s="27">
        <v>124</v>
      </c>
      <c r="BV37" s="27">
        <v>147</v>
      </c>
      <c r="BW37" s="27">
        <v>118</v>
      </c>
      <c r="BX37" s="27">
        <v>138</v>
      </c>
      <c r="BY37" s="27">
        <v>128</v>
      </c>
      <c r="BZ37" s="27">
        <v>120</v>
      </c>
      <c r="CA37" s="27">
        <v>122</v>
      </c>
      <c r="CB37" s="27">
        <v>128</v>
      </c>
      <c r="CC37" s="27">
        <v>134</v>
      </c>
      <c r="CD37" s="27">
        <v>142</v>
      </c>
      <c r="CE37" s="79"/>
      <c r="CF37" s="13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</row>
    <row r="38" spans="1:116" ht="13.5" customHeight="1" x14ac:dyDescent="0.85">
      <c r="A38" s="13"/>
      <c r="B38" s="5" t="s">
        <v>64</v>
      </c>
      <c r="C38" s="2" t="s">
        <v>33</v>
      </c>
      <c r="D38" s="27">
        <v>1372</v>
      </c>
      <c r="E38" s="27">
        <v>33</v>
      </c>
      <c r="F38" s="27">
        <v>32</v>
      </c>
      <c r="G38" s="27">
        <v>34</v>
      </c>
      <c r="H38" s="27">
        <v>34</v>
      </c>
      <c r="I38" s="27">
        <v>41</v>
      </c>
      <c r="J38" s="27">
        <v>51</v>
      </c>
      <c r="K38" s="27">
        <v>54</v>
      </c>
      <c r="L38" s="27">
        <v>57</v>
      </c>
      <c r="M38" s="27">
        <v>58</v>
      </c>
      <c r="N38" s="27">
        <v>67</v>
      </c>
      <c r="O38" s="27">
        <v>71</v>
      </c>
      <c r="P38" s="27">
        <v>84</v>
      </c>
      <c r="Q38" s="27">
        <v>81</v>
      </c>
      <c r="R38" s="27">
        <v>79</v>
      </c>
      <c r="S38" s="27">
        <v>89</v>
      </c>
      <c r="T38" s="27">
        <v>91</v>
      </c>
      <c r="U38" s="27">
        <v>84</v>
      </c>
      <c r="V38" s="27">
        <v>88</v>
      </c>
      <c r="W38" s="27">
        <v>91</v>
      </c>
      <c r="X38" s="27">
        <v>93</v>
      </c>
      <c r="Y38" s="27">
        <v>96</v>
      </c>
      <c r="Z38" s="27">
        <v>93</v>
      </c>
      <c r="AA38" s="27">
        <v>93</v>
      </c>
      <c r="AB38" s="27">
        <v>93</v>
      </c>
      <c r="AC38" s="27">
        <v>100</v>
      </c>
      <c r="AD38" s="27">
        <v>97</v>
      </c>
      <c r="AE38" s="27">
        <v>87</v>
      </c>
      <c r="AF38" s="27">
        <v>86</v>
      </c>
      <c r="AG38" s="27">
        <v>93</v>
      </c>
      <c r="AH38" s="27">
        <v>89</v>
      </c>
      <c r="AI38" s="27">
        <v>93</v>
      </c>
      <c r="AJ38" s="27">
        <v>92</v>
      </c>
      <c r="AK38" s="27">
        <v>104</v>
      </c>
      <c r="AL38" s="27">
        <v>97</v>
      </c>
      <c r="AM38" s="27">
        <v>100</v>
      </c>
      <c r="AN38" s="27">
        <v>100</v>
      </c>
      <c r="AO38" s="27">
        <v>106</v>
      </c>
      <c r="AP38" s="27">
        <v>101</v>
      </c>
      <c r="AQ38" s="27">
        <v>114</v>
      </c>
      <c r="AR38" s="27">
        <v>108</v>
      </c>
      <c r="AS38" s="27">
        <v>116</v>
      </c>
      <c r="AT38" s="27">
        <v>117</v>
      </c>
      <c r="AU38" s="27">
        <v>124</v>
      </c>
      <c r="AV38" s="27">
        <v>131</v>
      </c>
      <c r="AW38" s="27">
        <v>142</v>
      </c>
      <c r="AX38" s="27">
        <v>133</v>
      </c>
      <c r="AY38" s="27">
        <v>143</v>
      </c>
      <c r="AZ38" s="27">
        <v>141</v>
      </c>
      <c r="BA38" s="27">
        <v>158</v>
      </c>
      <c r="BB38" s="27">
        <v>160</v>
      </c>
      <c r="BC38" s="27">
        <v>167</v>
      </c>
      <c r="BD38" s="27">
        <v>170</v>
      </c>
      <c r="BE38" s="27">
        <v>180</v>
      </c>
      <c r="BF38" s="27">
        <v>200</v>
      </c>
      <c r="BG38" s="27">
        <v>189</v>
      </c>
      <c r="BH38" s="27">
        <v>186</v>
      </c>
      <c r="BI38" s="27">
        <v>193</v>
      </c>
      <c r="BJ38" s="27">
        <v>190</v>
      </c>
      <c r="BK38" s="27">
        <v>205</v>
      </c>
      <c r="BL38" s="27">
        <v>221</v>
      </c>
      <c r="BM38" s="27">
        <v>217</v>
      </c>
      <c r="BN38" s="27">
        <v>225</v>
      </c>
      <c r="BO38" s="27">
        <v>237</v>
      </c>
      <c r="BP38" s="27">
        <v>247</v>
      </c>
      <c r="BQ38" s="27">
        <v>249</v>
      </c>
      <c r="BR38" s="27">
        <v>251</v>
      </c>
      <c r="BS38" s="27">
        <v>263</v>
      </c>
      <c r="BT38" s="27">
        <v>278</v>
      </c>
      <c r="BU38" s="27">
        <v>347</v>
      </c>
      <c r="BV38" s="27">
        <v>301</v>
      </c>
      <c r="BW38" s="27">
        <v>316</v>
      </c>
      <c r="BX38" s="27">
        <v>324</v>
      </c>
      <c r="BY38" s="27">
        <v>314</v>
      </c>
      <c r="BZ38" s="27">
        <v>309</v>
      </c>
      <c r="CA38" s="27">
        <v>319</v>
      </c>
      <c r="CB38" s="27">
        <v>430</v>
      </c>
      <c r="CC38" s="27">
        <v>320</v>
      </c>
      <c r="CD38" s="27">
        <v>323</v>
      </c>
      <c r="CE38" s="79"/>
      <c r="CF38" s="13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</row>
    <row r="39" spans="1:116" ht="13.5" customHeight="1" x14ac:dyDescent="0.85">
      <c r="A39" s="13"/>
      <c r="B39" s="5" t="s">
        <v>65</v>
      </c>
      <c r="C39" s="2" t="s">
        <v>8</v>
      </c>
      <c r="D39" s="27">
        <v>588</v>
      </c>
      <c r="E39" s="27">
        <v>8</v>
      </c>
      <c r="F39" s="27">
        <v>8</v>
      </c>
      <c r="G39" s="27">
        <v>9</v>
      </c>
      <c r="H39" s="27">
        <v>9</v>
      </c>
      <c r="I39" s="27">
        <v>11</v>
      </c>
      <c r="J39" s="27">
        <v>13</v>
      </c>
      <c r="K39" s="27">
        <v>14</v>
      </c>
      <c r="L39" s="27">
        <v>14</v>
      </c>
      <c r="M39" s="27">
        <v>15</v>
      </c>
      <c r="N39" s="27">
        <v>17</v>
      </c>
      <c r="O39" s="27">
        <v>18</v>
      </c>
      <c r="P39" s="27">
        <v>21</v>
      </c>
      <c r="Q39" s="27">
        <v>21</v>
      </c>
      <c r="R39" s="27">
        <v>20</v>
      </c>
      <c r="S39" s="27">
        <v>23</v>
      </c>
      <c r="T39" s="27">
        <v>23</v>
      </c>
      <c r="U39" s="27">
        <v>21</v>
      </c>
      <c r="V39" s="27">
        <v>22</v>
      </c>
      <c r="W39" s="27">
        <v>23</v>
      </c>
      <c r="X39" s="27">
        <v>24</v>
      </c>
      <c r="Y39" s="27">
        <v>23</v>
      </c>
      <c r="Z39" s="27">
        <v>24</v>
      </c>
      <c r="AA39" s="27">
        <v>24</v>
      </c>
      <c r="AB39" s="27">
        <v>25</v>
      </c>
      <c r="AC39" s="27">
        <v>27</v>
      </c>
      <c r="AD39" s="27">
        <v>27</v>
      </c>
      <c r="AE39" s="27">
        <v>26</v>
      </c>
      <c r="AF39" s="27">
        <v>27</v>
      </c>
      <c r="AG39" s="27">
        <v>26</v>
      </c>
      <c r="AH39" s="27">
        <v>31</v>
      </c>
      <c r="AI39" s="27">
        <v>28</v>
      </c>
      <c r="AJ39" s="27">
        <v>32</v>
      </c>
      <c r="AK39" s="27">
        <v>27</v>
      </c>
      <c r="AL39" s="27">
        <v>29</v>
      </c>
      <c r="AM39" s="27">
        <v>27</v>
      </c>
      <c r="AN39" s="27">
        <v>27</v>
      </c>
      <c r="AO39" s="27">
        <v>32</v>
      </c>
      <c r="AP39" s="27">
        <v>33</v>
      </c>
      <c r="AQ39" s="27">
        <v>30</v>
      </c>
      <c r="AR39" s="27">
        <v>33</v>
      </c>
      <c r="AS39" s="27">
        <v>33</v>
      </c>
      <c r="AT39" s="27">
        <v>37</v>
      </c>
      <c r="AU39" s="27">
        <v>36</v>
      </c>
      <c r="AV39" s="27">
        <v>38</v>
      </c>
      <c r="AW39" s="27">
        <v>38</v>
      </c>
      <c r="AX39" s="27">
        <v>41</v>
      </c>
      <c r="AY39" s="27">
        <v>41</v>
      </c>
      <c r="AZ39" s="27">
        <v>44</v>
      </c>
      <c r="BA39" s="27">
        <v>45</v>
      </c>
      <c r="BB39" s="27">
        <v>48</v>
      </c>
      <c r="BC39" s="27">
        <v>49</v>
      </c>
      <c r="BD39" s="27">
        <v>52</v>
      </c>
      <c r="BE39" s="27">
        <v>54</v>
      </c>
      <c r="BF39" s="27">
        <v>58</v>
      </c>
      <c r="BG39" s="27">
        <v>58</v>
      </c>
      <c r="BH39" s="27">
        <v>63</v>
      </c>
      <c r="BI39" s="27">
        <v>62</v>
      </c>
      <c r="BJ39" s="27">
        <v>64</v>
      </c>
      <c r="BK39" s="27">
        <v>68</v>
      </c>
      <c r="BL39" s="27">
        <v>73</v>
      </c>
      <c r="BM39" s="27">
        <v>75</v>
      </c>
      <c r="BN39" s="27">
        <v>81</v>
      </c>
      <c r="BO39" s="27">
        <v>82</v>
      </c>
      <c r="BP39" s="27">
        <v>88</v>
      </c>
      <c r="BQ39" s="27">
        <v>90</v>
      </c>
      <c r="BR39" s="27">
        <v>99</v>
      </c>
      <c r="BS39" s="27">
        <v>102</v>
      </c>
      <c r="BT39" s="27">
        <v>111</v>
      </c>
      <c r="BU39" s="27">
        <v>114</v>
      </c>
      <c r="BV39" s="27">
        <v>126</v>
      </c>
      <c r="BW39" s="27">
        <v>134</v>
      </c>
      <c r="BX39" s="27">
        <v>139</v>
      </c>
      <c r="BY39" s="27">
        <v>134</v>
      </c>
      <c r="BZ39" s="27">
        <v>146</v>
      </c>
      <c r="CA39" s="27">
        <v>146</v>
      </c>
      <c r="CB39" s="27">
        <v>162</v>
      </c>
      <c r="CC39" s="27">
        <v>167</v>
      </c>
      <c r="CD39" s="27">
        <v>178</v>
      </c>
      <c r="CE39" s="79"/>
      <c r="CF39" s="13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</row>
    <row r="40" spans="1:116" ht="13.5" customHeight="1" x14ac:dyDescent="0.85">
      <c r="A40" s="13"/>
      <c r="B40" s="5" t="s">
        <v>66</v>
      </c>
      <c r="C40" s="2" t="s">
        <v>34</v>
      </c>
      <c r="D40" s="27">
        <v>840</v>
      </c>
      <c r="E40" s="27">
        <v>11</v>
      </c>
      <c r="F40" s="27">
        <v>11</v>
      </c>
      <c r="G40" s="27">
        <v>12</v>
      </c>
      <c r="H40" s="27">
        <v>12</v>
      </c>
      <c r="I40" s="27">
        <v>14</v>
      </c>
      <c r="J40" s="27">
        <v>18</v>
      </c>
      <c r="K40" s="27">
        <v>19</v>
      </c>
      <c r="L40" s="27">
        <v>19</v>
      </c>
      <c r="M40" s="27">
        <v>20</v>
      </c>
      <c r="N40" s="27">
        <v>23</v>
      </c>
      <c r="O40" s="27">
        <v>24</v>
      </c>
      <c r="P40" s="27">
        <v>29</v>
      </c>
      <c r="Q40" s="27">
        <v>28</v>
      </c>
      <c r="R40" s="27">
        <v>27</v>
      </c>
      <c r="S40" s="27">
        <v>30</v>
      </c>
      <c r="T40" s="27">
        <v>31</v>
      </c>
      <c r="U40" s="27">
        <v>29</v>
      </c>
      <c r="V40" s="27">
        <v>30</v>
      </c>
      <c r="W40" s="27">
        <v>31</v>
      </c>
      <c r="X40" s="27">
        <v>32</v>
      </c>
      <c r="Y40" s="27">
        <v>30</v>
      </c>
      <c r="Z40" s="27">
        <v>31</v>
      </c>
      <c r="AA40" s="27">
        <v>33</v>
      </c>
      <c r="AB40" s="27">
        <v>34</v>
      </c>
      <c r="AC40" s="27">
        <v>35</v>
      </c>
      <c r="AD40" s="27">
        <v>36</v>
      </c>
      <c r="AE40" s="27">
        <v>37</v>
      </c>
      <c r="AF40" s="27">
        <v>37</v>
      </c>
      <c r="AG40" s="27">
        <v>38</v>
      </c>
      <c r="AH40" s="27">
        <v>39</v>
      </c>
      <c r="AI40" s="27">
        <v>37</v>
      </c>
      <c r="AJ40" s="27">
        <v>43</v>
      </c>
      <c r="AK40" s="27">
        <v>44</v>
      </c>
      <c r="AL40" s="27">
        <v>45</v>
      </c>
      <c r="AM40" s="27">
        <v>45</v>
      </c>
      <c r="AN40" s="27">
        <v>49</v>
      </c>
      <c r="AO40" s="27">
        <v>47</v>
      </c>
      <c r="AP40" s="27">
        <v>52</v>
      </c>
      <c r="AQ40" s="27">
        <v>57</v>
      </c>
      <c r="AR40" s="27">
        <v>62</v>
      </c>
      <c r="AS40" s="27">
        <v>61</v>
      </c>
      <c r="AT40" s="27">
        <v>62</v>
      </c>
      <c r="AU40" s="27">
        <v>64</v>
      </c>
      <c r="AV40" s="27">
        <v>65</v>
      </c>
      <c r="AW40" s="27">
        <v>66</v>
      </c>
      <c r="AX40" s="27">
        <v>68</v>
      </c>
      <c r="AY40" s="27">
        <v>70</v>
      </c>
      <c r="AZ40" s="27">
        <v>72</v>
      </c>
      <c r="BA40" s="27">
        <v>75</v>
      </c>
      <c r="BB40" s="27">
        <v>77</v>
      </c>
      <c r="BC40" s="27">
        <v>82</v>
      </c>
      <c r="BD40" s="27">
        <v>79</v>
      </c>
      <c r="BE40" s="27">
        <v>77</v>
      </c>
      <c r="BF40" s="27">
        <v>82</v>
      </c>
      <c r="BG40" s="27">
        <v>96</v>
      </c>
      <c r="BH40" s="27">
        <v>105</v>
      </c>
      <c r="BI40" s="27">
        <v>99</v>
      </c>
      <c r="BJ40" s="27">
        <v>89</v>
      </c>
      <c r="BK40" s="27">
        <v>102</v>
      </c>
      <c r="BL40" s="27">
        <v>99</v>
      </c>
      <c r="BM40" s="27">
        <v>99</v>
      </c>
      <c r="BN40" s="27">
        <v>113</v>
      </c>
      <c r="BO40" s="27">
        <v>115</v>
      </c>
      <c r="BP40" s="27">
        <v>118</v>
      </c>
      <c r="BQ40" s="27">
        <v>119</v>
      </c>
      <c r="BR40" s="27">
        <v>129</v>
      </c>
      <c r="BS40" s="27">
        <v>152</v>
      </c>
      <c r="BT40" s="27">
        <v>153</v>
      </c>
      <c r="BU40" s="27">
        <v>158</v>
      </c>
      <c r="BV40" s="27">
        <v>159</v>
      </c>
      <c r="BW40" s="27">
        <v>185</v>
      </c>
      <c r="BX40" s="27">
        <v>195</v>
      </c>
      <c r="BY40" s="27">
        <v>172</v>
      </c>
      <c r="BZ40" s="27">
        <v>215</v>
      </c>
      <c r="CA40" s="27">
        <v>233</v>
      </c>
      <c r="CB40" s="27">
        <v>220</v>
      </c>
      <c r="CC40" s="27">
        <v>190</v>
      </c>
      <c r="CD40" s="27">
        <v>245</v>
      </c>
      <c r="CE40" s="79"/>
      <c r="CF40" s="13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</row>
    <row r="41" spans="1:116" ht="13.5" customHeight="1" x14ac:dyDescent="0.85">
      <c r="A41" s="13"/>
      <c r="B41" s="5" t="s">
        <v>98</v>
      </c>
      <c r="C41" s="2" t="s">
        <v>35</v>
      </c>
      <c r="D41" s="27">
        <v>826</v>
      </c>
      <c r="E41" s="27">
        <v>21</v>
      </c>
      <c r="F41" s="27">
        <v>24</v>
      </c>
      <c r="G41" s="27">
        <v>26</v>
      </c>
      <c r="H41" s="27">
        <v>26</v>
      </c>
      <c r="I41" s="27">
        <v>28</v>
      </c>
      <c r="J41" s="27">
        <v>27</v>
      </c>
      <c r="K41" s="27">
        <v>27</v>
      </c>
      <c r="L41" s="27">
        <v>28</v>
      </c>
      <c r="M41" s="27">
        <v>30</v>
      </c>
      <c r="N41" s="27">
        <v>31</v>
      </c>
      <c r="O41" s="27">
        <v>33</v>
      </c>
      <c r="P41" s="27">
        <v>33</v>
      </c>
      <c r="Q41" s="27">
        <v>36</v>
      </c>
      <c r="R41" s="27">
        <v>37</v>
      </c>
      <c r="S41" s="27">
        <v>37</v>
      </c>
      <c r="T41" s="27">
        <v>37</v>
      </c>
      <c r="U41" s="27">
        <v>40</v>
      </c>
      <c r="V41" s="27">
        <v>44</v>
      </c>
      <c r="W41" s="27">
        <v>44</v>
      </c>
      <c r="X41" s="27">
        <v>47</v>
      </c>
      <c r="Y41" s="27">
        <v>43</v>
      </c>
      <c r="Z41" s="27">
        <v>44</v>
      </c>
      <c r="AA41" s="27">
        <v>60</v>
      </c>
      <c r="AB41" s="27">
        <v>63</v>
      </c>
      <c r="AC41" s="27">
        <v>65</v>
      </c>
      <c r="AD41" s="27">
        <v>58</v>
      </c>
      <c r="AE41" s="27">
        <v>69</v>
      </c>
      <c r="AF41" s="27">
        <v>75</v>
      </c>
      <c r="AG41" s="27">
        <v>72</v>
      </c>
      <c r="AH41" s="27">
        <v>71</v>
      </c>
      <c r="AI41" s="27">
        <v>76</v>
      </c>
      <c r="AJ41" s="27">
        <v>84</v>
      </c>
      <c r="AK41" s="27">
        <v>79</v>
      </c>
      <c r="AL41" s="27">
        <v>79</v>
      </c>
      <c r="AM41" s="27">
        <v>88</v>
      </c>
      <c r="AN41" s="27">
        <v>86</v>
      </c>
      <c r="AO41" s="27">
        <v>89</v>
      </c>
      <c r="AP41" s="27">
        <v>83</v>
      </c>
      <c r="AQ41" s="27">
        <v>91</v>
      </c>
      <c r="AR41" s="27">
        <v>96</v>
      </c>
      <c r="AS41" s="27">
        <v>101</v>
      </c>
      <c r="AT41" s="27">
        <v>97</v>
      </c>
      <c r="AU41" s="27">
        <v>109</v>
      </c>
      <c r="AV41" s="27">
        <v>111</v>
      </c>
      <c r="AW41" s="27">
        <v>105</v>
      </c>
      <c r="AX41" s="27">
        <v>110</v>
      </c>
      <c r="AY41" s="27">
        <v>127</v>
      </c>
      <c r="AZ41" s="27">
        <v>104</v>
      </c>
      <c r="BA41" s="27">
        <v>125</v>
      </c>
      <c r="BB41" s="27">
        <v>111</v>
      </c>
      <c r="BC41" s="27">
        <v>115</v>
      </c>
      <c r="BD41" s="27">
        <v>123</v>
      </c>
      <c r="BE41" s="27">
        <v>116</v>
      </c>
      <c r="BF41" s="27">
        <v>119</v>
      </c>
      <c r="BG41" s="27">
        <v>133</v>
      </c>
      <c r="BH41" s="27">
        <v>123</v>
      </c>
      <c r="BI41" s="27">
        <v>123</v>
      </c>
      <c r="BJ41" s="27">
        <v>121</v>
      </c>
      <c r="BK41" s="27">
        <v>140</v>
      </c>
      <c r="BL41" s="27">
        <v>126</v>
      </c>
      <c r="BM41" s="27">
        <v>126</v>
      </c>
      <c r="BN41" s="27">
        <v>124</v>
      </c>
      <c r="BO41" s="27">
        <v>138</v>
      </c>
      <c r="BP41" s="27">
        <v>132</v>
      </c>
      <c r="BQ41" s="27">
        <v>138</v>
      </c>
      <c r="BR41" s="27">
        <v>135</v>
      </c>
      <c r="BS41" s="27">
        <v>181</v>
      </c>
      <c r="BT41" s="27">
        <v>161</v>
      </c>
      <c r="BU41" s="27">
        <v>168</v>
      </c>
      <c r="BV41" s="27">
        <v>173</v>
      </c>
      <c r="BW41" s="27">
        <v>194</v>
      </c>
      <c r="BX41" s="27">
        <v>191</v>
      </c>
      <c r="BY41" s="27">
        <v>176</v>
      </c>
      <c r="BZ41" s="27">
        <v>181</v>
      </c>
      <c r="CA41" s="27">
        <v>224</v>
      </c>
      <c r="CB41" s="27">
        <v>244</v>
      </c>
      <c r="CC41" s="27">
        <v>212</v>
      </c>
      <c r="CD41" s="27">
        <v>222</v>
      </c>
      <c r="CE41" s="79"/>
      <c r="CF41" s="13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</row>
    <row r="42" spans="1:116" ht="13.5" customHeight="1" x14ac:dyDescent="0.85">
      <c r="A42" s="13"/>
      <c r="B42" s="5" t="s">
        <v>67</v>
      </c>
      <c r="C42" s="2" t="s">
        <v>36</v>
      </c>
      <c r="D42" s="27">
        <v>676</v>
      </c>
      <c r="E42" s="27">
        <v>10</v>
      </c>
      <c r="F42" s="27">
        <v>10</v>
      </c>
      <c r="G42" s="27">
        <v>10</v>
      </c>
      <c r="H42" s="27">
        <v>10</v>
      </c>
      <c r="I42" s="27">
        <v>12</v>
      </c>
      <c r="J42" s="27">
        <v>13</v>
      </c>
      <c r="K42" s="27">
        <v>13</v>
      </c>
      <c r="L42" s="27">
        <v>12</v>
      </c>
      <c r="M42" s="27">
        <v>15</v>
      </c>
      <c r="N42" s="27">
        <v>15</v>
      </c>
      <c r="O42" s="27">
        <v>15</v>
      </c>
      <c r="P42" s="27">
        <v>15</v>
      </c>
      <c r="Q42" s="27">
        <v>18</v>
      </c>
      <c r="R42" s="27">
        <v>18</v>
      </c>
      <c r="S42" s="27">
        <v>19</v>
      </c>
      <c r="T42" s="27">
        <v>19</v>
      </c>
      <c r="U42" s="27">
        <v>22</v>
      </c>
      <c r="V42" s="27">
        <v>23</v>
      </c>
      <c r="W42" s="27">
        <v>23</v>
      </c>
      <c r="X42" s="27">
        <v>22</v>
      </c>
      <c r="Y42" s="27">
        <v>25</v>
      </c>
      <c r="Z42" s="27">
        <v>30</v>
      </c>
      <c r="AA42" s="27">
        <v>29</v>
      </c>
      <c r="AB42" s="27">
        <v>29</v>
      </c>
      <c r="AC42" s="27">
        <v>29</v>
      </c>
      <c r="AD42" s="27">
        <v>39</v>
      </c>
      <c r="AE42" s="27">
        <v>34</v>
      </c>
      <c r="AF42" s="27">
        <v>36</v>
      </c>
      <c r="AG42" s="27">
        <v>46</v>
      </c>
      <c r="AH42" s="27">
        <v>46</v>
      </c>
      <c r="AI42" s="27">
        <v>46</v>
      </c>
      <c r="AJ42" s="27">
        <v>47</v>
      </c>
      <c r="AK42" s="27">
        <v>51</v>
      </c>
      <c r="AL42" s="27">
        <v>51</v>
      </c>
      <c r="AM42" s="27">
        <v>51</v>
      </c>
      <c r="AN42" s="27">
        <v>51</v>
      </c>
      <c r="AO42" s="27">
        <v>52</v>
      </c>
      <c r="AP42" s="27">
        <v>52</v>
      </c>
      <c r="AQ42" s="27">
        <v>52</v>
      </c>
      <c r="AR42" s="27">
        <v>52</v>
      </c>
      <c r="AS42" s="27">
        <v>50</v>
      </c>
      <c r="AT42" s="27">
        <v>60</v>
      </c>
      <c r="AU42" s="27">
        <v>54</v>
      </c>
      <c r="AV42" s="27">
        <v>55</v>
      </c>
      <c r="AW42" s="27">
        <v>48</v>
      </c>
      <c r="AX42" s="27">
        <v>64</v>
      </c>
      <c r="AY42" s="27">
        <v>60</v>
      </c>
      <c r="AZ42" s="27">
        <v>58</v>
      </c>
      <c r="BA42" s="27">
        <v>56</v>
      </c>
      <c r="BB42" s="27">
        <v>59</v>
      </c>
      <c r="BC42" s="27">
        <v>58</v>
      </c>
      <c r="BD42" s="27">
        <v>63</v>
      </c>
      <c r="BE42" s="27">
        <v>66</v>
      </c>
      <c r="BF42" s="27">
        <v>70</v>
      </c>
      <c r="BG42" s="27">
        <v>61</v>
      </c>
      <c r="BH42" s="27">
        <v>53</v>
      </c>
      <c r="BI42" s="27">
        <v>44</v>
      </c>
      <c r="BJ42" s="27">
        <v>39</v>
      </c>
      <c r="BK42" s="27">
        <v>34</v>
      </c>
      <c r="BL42" s="27">
        <v>42</v>
      </c>
      <c r="BM42" s="27">
        <v>58</v>
      </c>
      <c r="BN42" s="27">
        <v>77</v>
      </c>
      <c r="BO42" s="27">
        <v>84</v>
      </c>
      <c r="BP42" s="27">
        <v>89</v>
      </c>
      <c r="BQ42" s="27">
        <v>100</v>
      </c>
      <c r="BR42" s="27">
        <v>99</v>
      </c>
      <c r="BS42" s="27">
        <v>119</v>
      </c>
      <c r="BT42" s="27">
        <v>143</v>
      </c>
      <c r="BU42" s="27">
        <v>152</v>
      </c>
      <c r="BV42" s="27">
        <v>163</v>
      </c>
      <c r="BW42" s="27">
        <v>163</v>
      </c>
      <c r="BX42" s="27">
        <v>165</v>
      </c>
      <c r="BY42" s="27">
        <v>170</v>
      </c>
      <c r="BZ42" s="27">
        <v>169</v>
      </c>
      <c r="CA42" s="27">
        <v>166</v>
      </c>
      <c r="CB42" s="27">
        <v>172</v>
      </c>
      <c r="CC42" s="27">
        <v>184</v>
      </c>
      <c r="CD42" s="27">
        <v>183</v>
      </c>
      <c r="CE42" s="79"/>
      <c r="CF42" s="13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</row>
    <row r="43" spans="1:116" ht="13.5" customHeight="1" x14ac:dyDescent="0.85">
      <c r="A43" s="13"/>
      <c r="B43" s="5" t="s">
        <v>68</v>
      </c>
      <c r="C43" s="2" t="s">
        <v>37</v>
      </c>
      <c r="D43" s="27">
        <v>249</v>
      </c>
      <c r="E43" s="27">
        <v>8</v>
      </c>
      <c r="F43" s="27">
        <v>8</v>
      </c>
      <c r="G43" s="27">
        <v>8</v>
      </c>
      <c r="H43" s="27">
        <v>8</v>
      </c>
      <c r="I43" s="27">
        <v>10</v>
      </c>
      <c r="J43" s="27">
        <v>11</v>
      </c>
      <c r="K43" s="27">
        <v>11</v>
      </c>
      <c r="L43" s="27">
        <v>11</v>
      </c>
      <c r="M43" s="27">
        <v>12</v>
      </c>
      <c r="N43" s="27">
        <v>13</v>
      </c>
      <c r="O43" s="27">
        <v>14</v>
      </c>
      <c r="P43" s="27">
        <v>14</v>
      </c>
      <c r="Q43" s="27">
        <v>15</v>
      </c>
      <c r="R43" s="27">
        <v>16</v>
      </c>
      <c r="S43" s="27">
        <v>17</v>
      </c>
      <c r="T43" s="27">
        <v>16</v>
      </c>
      <c r="U43" s="27">
        <v>19</v>
      </c>
      <c r="V43" s="27">
        <v>18</v>
      </c>
      <c r="W43" s="27">
        <v>19</v>
      </c>
      <c r="X43" s="27">
        <v>20</v>
      </c>
      <c r="Y43" s="27">
        <v>19</v>
      </c>
      <c r="Z43" s="27">
        <v>17</v>
      </c>
      <c r="AA43" s="27">
        <v>21</v>
      </c>
      <c r="AB43" s="27">
        <v>22</v>
      </c>
      <c r="AC43" s="27">
        <v>23</v>
      </c>
      <c r="AD43" s="27">
        <v>26</v>
      </c>
      <c r="AE43" s="27">
        <v>25</v>
      </c>
      <c r="AF43" s="27">
        <v>26</v>
      </c>
      <c r="AG43" s="27">
        <v>28</v>
      </c>
      <c r="AH43" s="27">
        <v>29</v>
      </c>
      <c r="AI43" s="27">
        <v>29</v>
      </c>
      <c r="AJ43" s="27">
        <v>29</v>
      </c>
      <c r="AK43" s="27">
        <v>32</v>
      </c>
      <c r="AL43" s="27">
        <v>33</v>
      </c>
      <c r="AM43" s="27">
        <v>32</v>
      </c>
      <c r="AN43" s="27">
        <v>33</v>
      </c>
      <c r="AO43" s="27">
        <v>34</v>
      </c>
      <c r="AP43" s="27">
        <v>33</v>
      </c>
      <c r="AQ43" s="27">
        <v>34</v>
      </c>
      <c r="AR43" s="27">
        <v>33</v>
      </c>
      <c r="AS43" s="27">
        <v>36</v>
      </c>
      <c r="AT43" s="27">
        <v>38</v>
      </c>
      <c r="AU43" s="27">
        <v>29</v>
      </c>
      <c r="AV43" s="27">
        <v>34</v>
      </c>
      <c r="AW43" s="27">
        <v>39</v>
      </c>
      <c r="AX43" s="27">
        <v>44</v>
      </c>
      <c r="AY43" s="27">
        <v>36</v>
      </c>
      <c r="AZ43" s="27">
        <v>41</v>
      </c>
      <c r="BA43" s="27">
        <v>40</v>
      </c>
      <c r="BB43" s="27">
        <v>46</v>
      </c>
      <c r="BC43" s="27">
        <v>37</v>
      </c>
      <c r="BD43" s="27">
        <v>40</v>
      </c>
      <c r="BE43" s="27">
        <v>41</v>
      </c>
      <c r="BF43" s="27">
        <v>42</v>
      </c>
      <c r="BG43" s="27">
        <v>45</v>
      </c>
      <c r="BH43" s="27">
        <v>47</v>
      </c>
      <c r="BI43" s="27">
        <v>49</v>
      </c>
      <c r="BJ43" s="27">
        <v>52</v>
      </c>
      <c r="BK43" s="27">
        <v>57</v>
      </c>
      <c r="BL43" s="27">
        <v>61</v>
      </c>
      <c r="BM43" s="27">
        <v>59</v>
      </c>
      <c r="BN43" s="27">
        <v>62</v>
      </c>
      <c r="BO43" s="27">
        <v>59</v>
      </c>
      <c r="BP43" s="27">
        <v>63</v>
      </c>
      <c r="BQ43" s="27">
        <v>61</v>
      </c>
      <c r="BR43" s="27">
        <v>60</v>
      </c>
      <c r="BS43" s="27">
        <v>62</v>
      </c>
      <c r="BT43" s="27">
        <v>62</v>
      </c>
      <c r="BU43" s="27">
        <v>57</v>
      </c>
      <c r="BV43" s="27">
        <v>57</v>
      </c>
      <c r="BW43" s="27">
        <v>52</v>
      </c>
      <c r="BX43" s="27">
        <v>52</v>
      </c>
      <c r="BY43" s="27">
        <v>55</v>
      </c>
      <c r="BZ43" s="27">
        <v>61</v>
      </c>
      <c r="CA43" s="27">
        <v>60</v>
      </c>
      <c r="CB43" s="27">
        <v>73</v>
      </c>
      <c r="CC43" s="27">
        <v>67</v>
      </c>
      <c r="CD43" s="27">
        <v>70</v>
      </c>
      <c r="CE43" s="79"/>
      <c r="CF43" s="13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</row>
    <row r="44" spans="1:116" ht="13.5" customHeight="1" x14ac:dyDescent="0.85">
      <c r="A44" s="13"/>
      <c r="B44" s="5" t="s">
        <v>69</v>
      </c>
      <c r="C44" s="2" t="s">
        <v>38</v>
      </c>
      <c r="D44" s="27">
        <v>640</v>
      </c>
      <c r="E44" s="27">
        <v>26</v>
      </c>
      <c r="F44" s="27">
        <v>28</v>
      </c>
      <c r="G44" s="27">
        <v>28</v>
      </c>
      <c r="H44" s="27">
        <v>29</v>
      </c>
      <c r="I44" s="27">
        <v>32</v>
      </c>
      <c r="J44" s="27">
        <v>32</v>
      </c>
      <c r="K44" s="27">
        <v>33</v>
      </c>
      <c r="L44" s="27">
        <v>33</v>
      </c>
      <c r="M44" s="27">
        <v>35</v>
      </c>
      <c r="N44" s="27">
        <v>35</v>
      </c>
      <c r="O44" s="27">
        <v>38</v>
      </c>
      <c r="P44" s="27">
        <v>38</v>
      </c>
      <c r="Q44" s="27">
        <v>36</v>
      </c>
      <c r="R44" s="27">
        <v>36</v>
      </c>
      <c r="S44" s="27">
        <v>38</v>
      </c>
      <c r="T44" s="27">
        <v>39</v>
      </c>
      <c r="U44" s="27">
        <v>40</v>
      </c>
      <c r="V44" s="27">
        <v>39</v>
      </c>
      <c r="W44" s="27">
        <v>41</v>
      </c>
      <c r="X44" s="27">
        <v>41</v>
      </c>
      <c r="Y44" s="27">
        <v>43</v>
      </c>
      <c r="Z44" s="27">
        <v>41</v>
      </c>
      <c r="AA44" s="27">
        <v>42</v>
      </c>
      <c r="AB44" s="27">
        <v>44</v>
      </c>
      <c r="AC44" s="27">
        <v>46</v>
      </c>
      <c r="AD44" s="27">
        <v>47</v>
      </c>
      <c r="AE44" s="27">
        <v>50</v>
      </c>
      <c r="AF44" s="27">
        <v>52</v>
      </c>
      <c r="AG44" s="27">
        <v>54</v>
      </c>
      <c r="AH44" s="27">
        <v>58</v>
      </c>
      <c r="AI44" s="27">
        <v>56</v>
      </c>
      <c r="AJ44" s="27">
        <v>59</v>
      </c>
      <c r="AK44" s="27">
        <v>62</v>
      </c>
      <c r="AL44" s="27">
        <v>68</v>
      </c>
      <c r="AM44" s="27">
        <v>72</v>
      </c>
      <c r="AN44" s="27">
        <v>69</v>
      </c>
      <c r="AO44" s="27">
        <v>77</v>
      </c>
      <c r="AP44" s="27">
        <v>84</v>
      </c>
      <c r="AQ44" s="27">
        <v>84</v>
      </c>
      <c r="AR44" s="27">
        <v>85</v>
      </c>
      <c r="AS44" s="27">
        <v>88</v>
      </c>
      <c r="AT44" s="27">
        <v>89</v>
      </c>
      <c r="AU44" s="27">
        <v>92</v>
      </c>
      <c r="AV44" s="27">
        <v>93</v>
      </c>
      <c r="AW44" s="27">
        <v>94</v>
      </c>
      <c r="AX44" s="27">
        <v>96</v>
      </c>
      <c r="AY44" s="27">
        <v>99</v>
      </c>
      <c r="AZ44" s="27">
        <v>101</v>
      </c>
      <c r="BA44" s="27">
        <v>102</v>
      </c>
      <c r="BB44" s="27">
        <v>104</v>
      </c>
      <c r="BC44" s="27">
        <v>104</v>
      </c>
      <c r="BD44" s="27">
        <v>111</v>
      </c>
      <c r="BE44" s="27">
        <v>107</v>
      </c>
      <c r="BF44" s="27">
        <v>111</v>
      </c>
      <c r="BG44" s="27">
        <v>110</v>
      </c>
      <c r="BH44" s="27">
        <v>114</v>
      </c>
      <c r="BI44" s="27">
        <v>105</v>
      </c>
      <c r="BJ44" s="27">
        <v>104</v>
      </c>
      <c r="BK44" s="27">
        <v>110</v>
      </c>
      <c r="BL44" s="27">
        <v>110</v>
      </c>
      <c r="BM44" s="27">
        <v>108</v>
      </c>
      <c r="BN44" s="27">
        <v>113</v>
      </c>
      <c r="BO44" s="27">
        <v>114</v>
      </c>
      <c r="BP44" s="27">
        <v>122</v>
      </c>
      <c r="BQ44" s="27">
        <v>116</v>
      </c>
      <c r="BR44" s="27">
        <v>121</v>
      </c>
      <c r="BS44" s="27">
        <v>127</v>
      </c>
      <c r="BT44" s="27">
        <v>130</v>
      </c>
      <c r="BU44" s="27">
        <v>119</v>
      </c>
      <c r="BV44" s="27">
        <v>120</v>
      </c>
      <c r="BW44" s="27">
        <v>128</v>
      </c>
      <c r="BX44" s="27">
        <v>237</v>
      </c>
      <c r="BY44" s="27">
        <v>136</v>
      </c>
      <c r="BZ44" s="27">
        <v>154</v>
      </c>
      <c r="CA44" s="27">
        <v>167</v>
      </c>
      <c r="CB44" s="27">
        <v>183</v>
      </c>
      <c r="CC44" s="27">
        <v>170</v>
      </c>
      <c r="CD44" s="27">
        <v>186</v>
      </c>
      <c r="CE44" s="79"/>
      <c r="CF44" s="13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</row>
    <row r="45" spans="1:116" ht="6.75" customHeight="1" x14ac:dyDescent="0.85">
      <c r="A45" s="3"/>
      <c r="B45" s="3"/>
      <c r="C45" s="12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79"/>
      <c r="CF45" s="13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</row>
    <row r="46" spans="1:116" ht="14.25" customHeight="1" x14ac:dyDescent="0.85">
      <c r="A46" s="3"/>
      <c r="B46" s="22" t="s">
        <v>40</v>
      </c>
      <c r="C46" s="23"/>
      <c r="D46" s="24">
        <v>985</v>
      </c>
      <c r="E46" s="24">
        <v>37</v>
      </c>
      <c r="F46" s="24">
        <v>40</v>
      </c>
      <c r="G46" s="24">
        <v>43</v>
      </c>
      <c r="H46" s="24">
        <v>44</v>
      </c>
      <c r="I46" s="24">
        <v>46</v>
      </c>
      <c r="J46" s="24">
        <v>50</v>
      </c>
      <c r="K46" s="24">
        <v>50</v>
      </c>
      <c r="L46" s="24">
        <v>55</v>
      </c>
      <c r="M46" s="24">
        <v>58</v>
      </c>
      <c r="N46" s="24">
        <v>61</v>
      </c>
      <c r="O46" s="24">
        <v>72</v>
      </c>
      <c r="P46" s="24">
        <v>82</v>
      </c>
      <c r="Q46" s="24">
        <v>80</v>
      </c>
      <c r="R46" s="24">
        <v>75</v>
      </c>
      <c r="S46" s="24">
        <v>73</v>
      </c>
      <c r="T46" s="24">
        <v>77</v>
      </c>
      <c r="U46" s="24">
        <v>78</v>
      </c>
      <c r="V46" s="24">
        <v>77</v>
      </c>
      <c r="W46" s="24">
        <v>87</v>
      </c>
      <c r="X46" s="24">
        <v>96</v>
      </c>
      <c r="Y46" s="24">
        <v>103</v>
      </c>
      <c r="Z46" s="24">
        <v>110</v>
      </c>
      <c r="AA46" s="24">
        <v>105</v>
      </c>
      <c r="AB46" s="24">
        <v>100</v>
      </c>
      <c r="AC46" s="24">
        <v>103</v>
      </c>
      <c r="AD46" s="24">
        <v>95</v>
      </c>
      <c r="AE46" s="24">
        <v>100</v>
      </c>
      <c r="AF46" s="24">
        <v>86</v>
      </c>
      <c r="AG46" s="24">
        <v>87</v>
      </c>
      <c r="AH46" s="24">
        <v>95</v>
      </c>
      <c r="AI46" s="24">
        <v>101</v>
      </c>
      <c r="AJ46" s="24">
        <v>104</v>
      </c>
      <c r="AK46" s="24">
        <v>112</v>
      </c>
      <c r="AL46" s="24">
        <v>129</v>
      </c>
      <c r="AM46" s="24">
        <v>123</v>
      </c>
      <c r="AN46" s="24">
        <v>116</v>
      </c>
      <c r="AO46" s="24">
        <v>117</v>
      </c>
      <c r="AP46" s="24">
        <v>134</v>
      </c>
      <c r="AQ46" s="24">
        <v>140</v>
      </c>
      <c r="AR46" s="24">
        <v>152</v>
      </c>
      <c r="AS46" s="24">
        <v>141</v>
      </c>
      <c r="AT46" s="24">
        <v>162</v>
      </c>
      <c r="AU46" s="24">
        <v>148</v>
      </c>
      <c r="AV46" s="24">
        <v>145</v>
      </c>
      <c r="AW46" s="24">
        <v>156</v>
      </c>
      <c r="AX46" s="24">
        <v>169</v>
      </c>
      <c r="AY46" s="24">
        <v>155</v>
      </c>
      <c r="AZ46" s="24">
        <v>172</v>
      </c>
      <c r="BA46" s="24">
        <v>170</v>
      </c>
      <c r="BB46" s="24">
        <v>179</v>
      </c>
      <c r="BC46" s="24">
        <v>165</v>
      </c>
      <c r="BD46" s="24">
        <v>178</v>
      </c>
      <c r="BE46" s="24">
        <v>186</v>
      </c>
      <c r="BF46" s="24">
        <v>212</v>
      </c>
      <c r="BG46" s="24">
        <v>183</v>
      </c>
      <c r="BH46" s="24">
        <v>208</v>
      </c>
      <c r="BI46" s="24">
        <v>197</v>
      </c>
      <c r="BJ46" s="24">
        <v>186</v>
      </c>
      <c r="BK46" s="24">
        <v>191</v>
      </c>
      <c r="BL46" s="24">
        <v>207</v>
      </c>
      <c r="BM46" s="24">
        <v>147</v>
      </c>
      <c r="BN46" s="24">
        <v>174</v>
      </c>
      <c r="BO46" s="24">
        <v>141</v>
      </c>
      <c r="BP46" s="24">
        <v>171</v>
      </c>
      <c r="BQ46" s="24">
        <v>170</v>
      </c>
      <c r="BR46" s="24">
        <v>197</v>
      </c>
      <c r="BS46" s="24">
        <v>202</v>
      </c>
      <c r="BT46" s="24">
        <v>205</v>
      </c>
      <c r="BU46" s="24">
        <v>208</v>
      </c>
      <c r="BV46" s="24">
        <v>224</v>
      </c>
      <c r="BW46" s="24">
        <v>221</v>
      </c>
      <c r="BX46" s="24">
        <v>215</v>
      </c>
      <c r="BY46" s="24">
        <v>216</v>
      </c>
      <c r="BZ46" s="24">
        <v>264</v>
      </c>
      <c r="CA46" s="24">
        <v>259</v>
      </c>
      <c r="CB46" s="24">
        <v>246</v>
      </c>
      <c r="CC46" s="24">
        <v>261</v>
      </c>
      <c r="CD46" s="24">
        <v>312</v>
      </c>
      <c r="CE46" s="79"/>
      <c r="CF46" s="13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</row>
    <row r="47" spans="1:116" ht="7.5" customHeight="1" thickBot="1" x14ac:dyDescent="1">
      <c r="A47" s="3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79"/>
      <c r="CF47" s="13"/>
    </row>
    <row r="48" spans="1:116" s="68" customFormat="1" ht="12" customHeight="1" thickTop="1" x14ac:dyDescent="0.85">
      <c r="A48" s="46"/>
      <c r="B48" s="104" t="s">
        <v>190</v>
      </c>
      <c r="C48" s="48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79"/>
      <c r="CF48" s="13"/>
    </row>
    <row r="49" spans="1:84" s="68" customFormat="1" ht="12" customHeight="1" x14ac:dyDescent="0.85">
      <c r="A49" s="46"/>
      <c r="B49" s="105">
        <v>45917</v>
      </c>
      <c r="C49" s="48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79"/>
      <c r="CF49" s="13"/>
    </row>
    <row r="50" spans="1:84" ht="17.600000000000001" x14ac:dyDescent="0.85">
      <c r="A50" s="3"/>
      <c r="CE50" s="79"/>
      <c r="CF50" s="13"/>
    </row>
    <row r="51" spans="1:84" ht="17.600000000000001" x14ac:dyDescent="0.85">
      <c r="A51" s="3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79"/>
      <c r="CF51" s="13"/>
    </row>
    <row r="52" spans="1:84" ht="17.600000000000001" x14ac:dyDescent="0.85">
      <c r="A52" s="3"/>
      <c r="B52" s="43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79"/>
      <c r="CF52" s="13"/>
    </row>
    <row r="53" spans="1:84" ht="17.600000000000001" x14ac:dyDescent="0.85">
      <c r="A53" s="3"/>
      <c r="CE53" s="79"/>
      <c r="CF53" s="13"/>
    </row>
    <row r="54" spans="1:84" ht="17.600000000000001" x14ac:dyDescent="0.85">
      <c r="A54" s="3"/>
      <c r="CE54" s="79"/>
      <c r="CF54" s="13"/>
    </row>
    <row r="55" spans="1:84" ht="17.600000000000001" x14ac:dyDescent="0.85">
      <c r="A55" s="3"/>
      <c r="CE55" s="79"/>
      <c r="CF55" s="13"/>
    </row>
    <row r="56" spans="1:84" ht="17.600000000000001" x14ac:dyDescent="0.85">
      <c r="A56" s="3"/>
      <c r="CE56" s="79"/>
      <c r="CF56" s="13"/>
    </row>
    <row r="57" spans="1:84" ht="17.600000000000001" x14ac:dyDescent="0.85">
      <c r="A57" s="3"/>
      <c r="CE57" s="79"/>
      <c r="CF57" s="13"/>
    </row>
    <row r="58" spans="1:84" ht="17.600000000000001" x14ac:dyDescent="0.85">
      <c r="A58" s="3"/>
      <c r="CE58" s="79"/>
    </row>
    <row r="59" spans="1:84" ht="17.600000000000001" x14ac:dyDescent="0.85">
      <c r="A59" s="3"/>
      <c r="CE59" s="79"/>
    </row>
    <row r="60" spans="1:84" ht="17.600000000000001" x14ac:dyDescent="0.85">
      <c r="A60" s="3"/>
      <c r="CE60" s="79"/>
    </row>
    <row r="61" spans="1:84" ht="17.600000000000001" x14ac:dyDescent="0.85">
      <c r="A61" s="3"/>
      <c r="CE61" s="79"/>
    </row>
    <row r="62" spans="1:84" ht="17.600000000000001" x14ac:dyDescent="0.85">
      <c r="A62" s="3"/>
      <c r="CE62" s="79"/>
    </row>
    <row r="63" spans="1:84" ht="17.600000000000001" x14ac:dyDescent="0.85">
      <c r="A63" s="3"/>
      <c r="CE63" s="79"/>
    </row>
    <row r="64" spans="1:84" ht="17.600000000000001" x14ac:dyDescent="0.85">
      <c r="A64" s="3"/>
    </row>
    <row r="65" spans="1:1" ht="17.600000000000001" x14ac:dyDescent="0.85">
      <c r="A65" s="3"/>
    </row>
  </sheetData>
  <conditionalFormatting sqref="D7:CD46">
    <cfRule type="cellIs" dxfId="30" priority="308" operator="lessThan">
      <formula>0</formula>
    </cfRule>
  </conditionalFormatting>
  <conditionalFormatting sqref="D10:CD14">
    <cfRule type="expression" dxfId="29" priority="233">
      <formula>D$54=1</formula>
    </cfRule>
  </conditionalFormatting>
  <conditionalFormatting sqref="D16:CD16">
    <cfRule type="expression" dxfId="28" priority="1269">
      <formula>D$54=1</formula>
    </cfRule>
  </conditionalFormatting>
  <conditionalFormatting sqref="D18:CD28">
    <cfRule type="expression" dxfId="27" priority="175">
      <formula>D$54=1</formula>
    </cfRule>
  </conditionalFormatting>
  <conditionalFormatting sqref="D31:CD33">
    <cfRule type="expression" dxfId="26" priority="169">
      <formula>D$54=1</formula>
    </cfRule>
  </conditionalFormatting>
  <conditionalFormatting sqref="D35:CD44">
    <cfRule type="expression" dxfId="25" priority="1">
      <formula>D$54=1</formula>
    </cfRule>
  </conditionalFormatting>
  <conditionalFormatting sqref="E1:AO1">
    <cfRule type="cellIs" dxfId="24" priority="327" operator="lessThan">
      <formula>0</formula>
    </cfRule>
    <cfRule type="expression" dxfId="23" priority="328">
      <formula>E$54=1</formula>
    </cfRule>
  </conditionalFormatting>
  <conditionalFormatting sqref="E11:AZ14">
    <cfRule type="expression" dxfId="22" priority="3214">
      <formula>E$54=1</formula>
    </cfRule>
  </conditionalFormatting>
  <conditionalFormatting sqref="E7:CC16 CD7:CD45 F17:CC17 E18:CC45">
    <cfRule type="cellIs" dxfId="21" priority="3401" operator="lessThan">
      <formula>0</formula>
    </cfRule>
  </conditionalFormatting>
  <conditionalFormatting sqref="E32:CD33">
    <cfRule type="expression" dxfId="20" priority="1321">
      <formula>E$54=1</formula>
    </cfRule>
  </conditionalFormatting>
  <conditionalFormatting sqref="AK10:CD10">
    <cfRule type="expression" dxfId="19" priority="309">
      <formula>AK$54=1</formula>
    </cfRule>
  </conditionalFormatting>
  <conditionalFormatting sqref="BA31:CB31">
    <cfRule type="expression" dxfId="18" priority="1332">
      <formula>BA$54=1</formula>
    </cfRule>
  </conditionalFormatting>
  <conditionalFormatting sqref="BM17:CD17">
    <cfRule type="expression" dxfId="17" priority="3399">
      <formula>BM$54=1</formula>
    </cfRule>
  </conditionalFormatting>
  <conditionalFormatting sqref="CC18:CD29">
    <cfRule type="expression" dxfId="16" priority="1250">
      <formula>CC$54=1</formula>
    </cfRule>
  </conditionalFormatting>
  <conditionalFormatting sqref="CD1 E1:K3">
    <cfRule type="expression" dxfId="15" priority="3390">
      <formula>E$54=1</formula>
    </cfRule>
    <cfRule type="cellIs" dxfId="14" priority="3391" operator="lessThan">
      <formula>0</formula>
    </cfRule>
  </conditionalFormatting>
  <pageMargins left="0.5" right="0.5" top="0.75" bottom="0.75" header="0.3" footer="0.3"/>
  <pageSetup paperSize="9"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2FAB5-4415-4BE8-81DB-0AE19F7A897B}">
  <sheetPr codeName="Sheet10">
    <tabColor theme="8" tint="0.79998168889431442"/>
  </sheetPr>
  <dimension ref="A1:CD66"/>
  <sheetViews>
    <sheetView showGridLines="0" showZeros="0" zoomScale="115" zoomScaleNormal="115" workbookViewId="0">
      <pane xSplit="4" ySplit="7" topLeftCell="BX39" activePane="bottomRight" state="frozen"/>
      <selection activeCell="Z18" sqref="Z18"/>
      <selection pane="topRight" activeCell="Z18" sqref="Z18"/>
      <selection pane="bottomLeft" activeCell="Z18" sqref="Z18"/>
      <selection pane="bottomRight" activeCell="CE8" sqref="CE8"/>
    </sheetView>
  </sheetViews>
  <sheetFormatPr defaultColWidth="9.19140625" defaultRowHeight="13.95" x14ac:dyDescent="0.7"/>
  <cols>
    <col min="1" max="1" width="1.4609375" style="25" customWidth="1"/>
    <col min="2" max="2" width="47.34375" style="25" customWidth="1"/>
    <col min="3" max="3" width="6.4609375" style="42" bestFit="1" customWidth="1"/>
    <col min="4" max="4" width="10.265625" style="25" customWidth="1"/>
    <col min="5" max="64" width="8.4609375" style="25" hidden="1" customWidth="1"/>
    <col min="65" max="82" width="8.4609375" style="25" customWidth="1"/>
    <col min="83" max="16384" width="9.19140625" style="25"/>
  </cols>
  <sheetData>
    <row r="1" spans="1:82" s="5" customFormat="1" ht="15" customHeight="1" x14ac:dyDescent="0.85">
      <c r="A1" s="3"/>
      <c r="B1" s="4" t="s">
        <v>74</v>
      </c>
      <c r="C1" s="2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</row>
    <row r="2" spans="1:82" s="9" customFormat="1" ht="15" customHeight="1" x14ac:dyDescent="0.65">
      <c r="A2" s="6"/>
      <c r="B2" s="6" t="s">
        <v>71</v>
      </c>
      <c r="C2" s="8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</row>
    <row r="3" spans="1:82" s="13" customFormat="1" ht="15" customHeight="1" thickBot="1" x14ac:dyDescent="1">
      <c r="A3" s="3"/>
      <c r="B3" s="1" t="s">
        <v>187</v>
      </c>
      <c r="C3" s="9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</row>
    <row r="4" spans="1:82" s="13" customFormat="1" ht="15" customHeight="1" thickTop="1" thickBot="1" x14ac:dyDescent="1">
      <c r="A4" s="3"/>
      <c r="B4" s="14" t="s">
        <v>73</v>
      </c>
      <c r="C4" s="12"/>
      <c r="D4" s="65" t="s">
        <v>101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101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</row>
    <row r="5" spans="1:82" s="19" customFormat="1" ht="17.25" customHeight="1" thickTop="1" thickBot="1" x14ac:dyDescent="1">
      <c r="A5" s="6"/>
      <c r="B5" s="16" t="s">
        <v>0</v>
      </c>
      <c r="C5" s="17" t="s">
        <v>41</v>
      </c>
      <c r="D5" s="103">
        <v>2024</v>
      </c>
      <c r="E5" s="18" t="s">
        <v>105</v>
      </c>
      <c r="F5" s="18" t="s">
        <v>106</v>
      </c>
      <c r="G5" s="18" t="s">
        <v>107</v>
      </c>
      <c r="H5" s="18" t="s">
        <v>108</v>
      </c>
      <c r="I5" s="18" t="s">
        <v>109</v>
      </c>
      <c r="J5" s="18" t="s">
        <v>110</v>
      </c>
      <c r="K5" s="18" t="s">
        <v>111</v>
      </c>
      <c r="L5" s="18" t="s">
        <v>112</v>
      </c>
      <c r="M5" s="18" t="s">
        <v>113</v>
      </c>
      <c r="N5" s="18" t="s">
        <v>114</v>
      </c>
      <c r="O5" s="18" t="s">
        <v>115</v>
      </c>
      <c r="P5" s="18" t="s">
        <v>116</v>
      </c>
      <c r="Q5" s="18" t="s">
        <v>117</v>
      </c>
      <c r="R5" s="18" t="s">
        <v>118</v>
      </c>
      <c r="S5" s="18" t="s">
        <v>119</v>
      </c>
      <c r="T5" s="18" t="s">
        <v>120</v>
      </c>
      <c r="U5" s="18" t="s">
        <v>121</v>
      </c>
      <c r="V5" s="18" t="s">
        <v>122</v>
      </c>
      <c r="W5" s="18" t="s">
        <v>123</v>
      </c>
      <c r="X5" s="18" t="s">
        <v>124</v>
      </c>
      <c r="Y5" s="18" t="s">
        <v>125</v>
      </c>
      <c r="Z5" s="18" t="s">
        <v>126</v>
      </c>
      <c r="AA5" s="18" t="s">
        <v>127</v>
      </c>
      <c r="AB5" s="18" t="s">
        <v>128</v>
      </c>
      <c r="AC5" s="18" t="s">
        <v>129</v>
      </c>
      <c r="AD5" s="18" t="s">
        <v>130</v>
      </c>
      <c r="AE5" s="18" t="s">
        <v>131</v>
      </c>
      <c r="AF5" s="18" t="s">
        <v>132</v>
      </c>
      <c r="AG5" s="18" t="s">
        <v>133</v>
      </c>
      <c r="AH5" s="18" t="s">
        <v>134</v>
      </c>
      <c r="AI5" s="18" t="s">
        <v>135</v>
      </c>
      <c r="AJ5" s="18" t="s">
        <v>136</v>
      </c>
      <c r="AK5" s="18" t="s">
        <v>137</v>
      </c>
      <c r="AL5" s="18" t="s">
        <v>138</v>
      </c>
      <c r="AM5" s="18" t="s">
        <v>139</v>
      </c>
      <c r="AN5" s="18" t="s">
        <v>140</v>
      </c>
      <c r="AO5" s="18" t="s">
        <v>141</v>
      </c>
      <c r="AP5" s="18" t="s">
        <v>142</v>
      </c>
      <c r="AQ5" s="18" t="s">
        <v>143</v>
      </c>
      <c r="AR5" s="18" t="s">
        <v>144</v>
      </c>
      <c r="AS5" s="18" t="s">
        <v>145</v>
      </c>
      <c r="AT5" s="18" t="s">
        <v>146</v>
      </c>
      <c r="AU5" s="18" t="s">
        <v>147</v>
      </c>
      <c r="AV5" s="18" t="s">
        <v>148</v>
      </c>
      <c r="AW5" s="18" t="s">
        <v>149</v>
      </c>
      <c r="AX5" s="18" t="s">
        <v>150</v>
      </c>
      <c r="AY5" s="18" t="s">
        <v>151</v>
      </c>
      <c r="AZ5" s="18" t="s">
        <v>152</v>
      </c>
      <c r="BA5" s="18" t="s">
        <v>153</v>
      </c>
      <c r="BB5" s="18" t="s">
        <v>154</v>
      </c>
      <c r="BC5" s="18" t="s">
        <v>155</v>
      </c>
      <c r="BD5" s="18" t="s">
        <v>156</v>
      </c>
      <c r="BE5" s="18" t="s">
        <v>157</v>
      </c>
      <c r="BF5" s="18" t="s">
        <v>158</v>
      </c>
      <c r="BG5" s="18" t="s">
        <v>159</v>
      </c>
      <c r="BH5" s="18" t="s">
        <v>103</v>
      </c>
      <c r="BI5" s="18" t="s">
        <v>160</v>
      </c>
      <c r="BJ5" s="18" t="s">
        <v>161</v>
      </c>
      <c r="BK5" s="18" t="s">
        <v>162</v>
      </c>
      <c r="BL5" s="18" t="s">
        <v>163</v>
      </c>
      <c r="BM5" s="18" t="s">
        <v>164</v>
      </c>
      <c r="BN5" s="18" t="s">
        <v>165</v>
      </c>
      <c r="BO5" s="18" t="s">
        <v>166</v>
      </c>
      <c r="BP5" s="18" t="s">
        <v>167</v>
      </c>
      <c r="BQ5" s="18" t="s">
        <v>168</v>
      </c>
      <c r="BR5" s="18" t="s">
        <v>169</v>
      </c>
      <c r="BS5" s="18" t="s">
        <v>170</v>
      </c>
      <c r="BT5" s="18" t="s">
        <v>171</v>
      </c>
      <c r="BU5" s="18" t="s">
        <v>172</v>
      </c>
      <c r="BV5" s="18" t="s">
        <v>173</v>
      </c>
      <c r="BW5" s="18" t="s">
        <v>174</v>
      </c>
      <c r="BX5" s="18" t="s">
        <v>175</v>
      </c>
      <c r="BY5" s="18" t="s">
        <v>176</v>
      </c>
      <c r="BZ5" s="18" t="s">
        <v>177</v>
      </c>
      <c r="CA5" s="18" t="s">
        <v>104</v>
      </c>
      <c r="CB5" s="18" t="s">
        <v>178</v>
      </c>
      <c r="CC5" s="18" t="s">
        <v>185</v>
      </c>
      <c r="CD5" s="18" t="s">
        <v>186</v>
      </c>
    </row>
    <row r="6" spans="1:82" s="19" customFormat="1" ht="7.5" customHeight="1" thickTop="1" x14ac:dyDescent="0.85">
      <c r="A6" s="3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</row>
    <row r="7" spans="1:82" ht="14.25" customHeight="1" x14ac:dyDescent="0.85">
      <c r="A7" s="3"/>
      <c r="B7" s="22" t="s">
        <v>46</v>
      </c>
      <c r="C7" s="23"/>
      <c r="D7" s="24">
        <v>19918</v>
      </c>
      <c r="E7" s="24">
        <v>1323</v>
      </c>
      <c r="F7" s="24">
        <v>1421</v>
      </c>
      <c r="G7" s="24">
        <v>1561</v>
      </c>
      <c r="H7" s="24">
        <v>1564</v>
      </c>
      <c r="I7" s="24">
        <v>1501</v>
      </c>
      <c r="J7" s="24">
        <v>1531</v>
      </c>
      <c r="K7" s="24">
        <v>1619</v>
      </c>
      <c r="L7" s="24">
        <v>1667</v>
      </c>
      <c r="M7" s="24">
        <v>1642</v>
      </c>
      <c r="N7" s="24">
        <v>1737</v>
      </c>
      <c r="O7" s="24">
        <v>1811</v>
      </c>
      <c r="P7" s="24">
        <v>1834</v>
      </c>
      <c r="Q7" s="24">
        <v>1843</v>
      </c>
      <c r="R7" s="24">
        <v>1824</v>
      </c>
      <c r="S7" s="24">
        <v>1875</v>
      </c>
      <c r="T7" s="24">
        <v>1920</v>
      </c>
      <c r="U7" s="24">
        <v>1938</v>
      </c>
      <c r="V7" s="24">
        <v>1941</v>
      </c>
      <c r="W7" s="24">
        <v>2025</v>
      </c>
      <c r="X7" s="24">
        <v>2106</v>
      </c>
      <c r="Y7" s="24">
        <v>2102</v>
      </c>
      <c r="Z7" s="24">
        <v>2056</v>
      </c>
      <c r="AA7" s="24">
        <v>2234</v>
      </c>
      <c r="AB7" s="24">
        <v>2255</v>
      </c>
      <c r="AC7" s="24">
        <v>2278</v>
      </c>
      <c r="AD7" s="24">
        <v>2276</v>
      </c>
      <c r="AE7" s="24">
        <v>2394</v>
      </c>
      <c r="AF7" s="24">
        <v>2446</v>
      </c>
      <c r="AG7" s="24">
        <v>2385</v>
      </c>
      <c r="AH7" s="24">
        <v>2457</v>
      </c>
      <c r="AI7" s="24">
        <v>2456</v>
      </c>
      <c r="AJ7" s="24">
        <v>2540</v>
      </c>
      <c r="AK7" s="24">
        <v>2505</v>
      </c>
      <c r="AL7" s="24">
        <v>2611</v>
      </c>
      <c r="AM7" s="24">
        <v>2368</v>
      </c>
      <c r="AN7" s="24">
        <v>2911</v>
      </c>
      <c r="AO7" s="24">
        <v>2724</v>
      </c>
      <c r="AP7" s="24">
        <v>2859</v>
      </c>
      <c r="AQ7" s="24">
        <v>2569</v>
      </c>
      <c r="AR7" s="24">
        <v>3165</v>
      </c>
      <c r="AS7" s="24">
        <v>2956</v>
      </c>
      <c r="AT7" s="24">
        <v>3060</v>
      </c>
      <c r="AU7" s="24">
        <v>2690</v>
      </c>
      <c r="AV7" s="24">
        <v>3252</v>
      </c>
      <c r="AW7" s="24">
        <v>3017</v>
      </c>
      <c r="AX7" s="24">
        <v>3215</v>
      </c>
      <c r="AY7" s="24">
        <v>2809</v>
      </c>
      <c r="AZ7" s="24">
        <v>3480</v>
      </c>
      <c r="BA7" s="24">
        <v>3265</v>
      </c>
      <c r="BB7" s="24">
        <v>3434</v>
      </c>
      <c r="BC7" s="24">
        <v>3027</v>
      </c>
      <c r="BD7" s="24">
        <v>3805</v>
      </c>
      <c r="BE7" s="24">
        <v>3469</v>
      </c>
      <c r="BF7" s="24">
        <v>3887</v>
      </c>
      <c r="BG7" s="24">
        <v>3384</v>
      </c>
      <c r="BH7" s="24">
        <v>4047</v>
      </c>
      <c r="BI7" s="24">
        <v>3622</v>
      </c>
      <c r="BJ7" s="24">
        <v>3452</v>
      </c>
      <c r="BK7" s="24">
        <v>3259</v>
      </c>
      <c r="BL7" s="24">
        <v>4043</v>
      </c>
      <c r="BM7" s="24">
        <v>3708</v>
      </c>
      <c r="BN7" s="24">
        <v>4071</v>
      </c>
      <c r="BO7" s="24">
        <v>3455</v>
      </c>
      <c r="BP7" s="24">
        <v>4352</v>
      </c>
      <c r="BQ7" s="24">
        <v>4075</v>
      </c>
      <c r="BR7" s="24">
        <v>4542</v>
      </c>
      <c r="BS7" s="24">
        <v>3853</v>
      </c>
      <c r="BT7" s="24">
        <v>4645</v>
      </c>
      <c r="BU7" s="24">
        <v>4387</v>
      </c>
      <c r="BV7" s="24">
        <v>4660</v>
      </c>
      <c r="BW7" s="24">
        <v>4262</v>
      </c>
      <c r="BX7" s="24">
        <v>5271</v>
      </c>
      <c r="BY7" s="24">
        <v>4742</v>
      </c>
      <c r="BZ7" s="24">
        <v>5138</v>
      </c>
      <c r="CA7" s="24">
        <v>4550</v>
      </c>
      <c r="CB7" s="24">
        <v>5489</v>
      </c>
      <c r="CC7" s="24">
        <v>5051</v>
      </c>
      <c r="CD7" s="24">
        <v>5539</v>
      </c>
    </row>
    <row r="8" spans="1:82" s="19" customFormat="1" ht="7.5" customHeight="1" x14ac:dyDescent="0.85">
      <c r="A8" s="3"/>
      <c r="B8" s="20"/>
      <c r="C8" s="21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</row>
    <row r="9" spans="1:82" ht="14.25" customHeight="1" x14ac:dyDescent="0.85">
      <c r="A9" s="3"/>
      <c r="B9" s="22" t="s">
        <v>49</v>
      </c>
      <c r="C9" s="23" t="s">
        <v>1</v>
      </c>
      <c r="D9" s="24">
        <v>4142</v>
      </c>
      <c r="E9" s="24">
        <v>431</v>
      </c>
      <c r="F9" s="24">
        <v>435</v>
      </c>
      <c r="G9" s="24">
        <v>506</v>
      </c>
      <c r="H9" s="24">
        <v>509</v>
      </c>
      <c r="I9" s="24">
        <v>463</v>
      </c>
      <c r="J9" s="24">
        <v>463</v>
      </c>
      <c r="K9" s="24">
        <v>502</v>
      </c>
      <c r="L9" s="24">
        <v>501</v>
      </c>
      <c r="M9" s="24">
        <v>503</v>
      </c>
      <c r="N9" s="24">
        <v>509</v>
      </c>
      <c r="O9" s="24">
        <v>521</v>
      </c>
      <c r="P9" s="24">
        <v>520</v>
      </c>
      <c r="Q9" s="24">
        <v>542</v>
      </c>
      <c r="R9" s="24">
        <v>545</v>
      </c>
      <c r="S9" s="24">
        <v>563</v>
      </c>
      <c r="T9" s="24">
        <v>562</v>
      </c>
      <c r="U9" s="24">
        <v>564</v>
      </c>
      <c r="V9" s="24">
        <v>567</v>
      </c>
      <c r="W9" s="24">
        <v>597</v>
      </c>
      <c r="X9" s="24">
        <v>594</v>
      </c>
      <c r="Y9" s="24">
        <v>589</v>
      </c>
      <c r="Z9" s="24">
        <v>591</v>
      </c>
      <c r="AA9" s="24">
        <v>634</v>
      </c>
      <c r="AB9" s="24">
        <v>610</v>
      </c>
      <c r="AC9" s="24">
        <v>627</v>
      </c>
      <c r="AD9" s="24">
        <v>636</v>
      </c>
      <c r="AE9" s="24">
        <v>652</v>
      </c>
      <c r="AF9" s="24">
        <v>673</v>
      </c>
      <c r="AG9" s="24">
        <v>668</v>
      </c>
      <c r="AH9" s="24">
        <v>682</v>
      </c>
      <c r="AI9" s="24">
        <v>658</v>
      </c>
      <c r="AJ9" s="24">
        <v>666</v>
      </c>
      <c r="AK9" s="24">
        <v>678</v>
      </c>
      <c r="AL9" s="24">
        <v>757</v>
      </c>
      <c r="AM9" s="24">
        <v>420</v>
      </c>
      <c r="AN9" s="24">
        <v>958</v>
      </c>
      <c r="AO9" s="24">
        <v>724</v>
      </c>
      <c r="AP9" s="24">
        <v>802</v>
      </c>
      <c r="AQ9" s="24">
        <v>441</v>
      </c>
      <c r="AR9" s="24">
        <v>973</v>
      </c>
      <c r="AS9" s="24">
        <v>734</v>
      </c>
      <c r="AT9" s="24">
        <v>803</v>
      </c>
      <c r="AU9" s="24">
        <v>469</v>
      </c>
      <c r="AV9" s="24">
        <v>1014</v>
      </c>
      <c r="AW9" s="24">
        <v>792</v>
      </c>
      <c r="AX9" s="24">
        <v>929</v>
      </c>
      <c r="AY9" s="24">
        <v>441</v>
      </c>
      <c r="AZ9" s="24">
        <v>1095</v>
      </c>
      <c r="BA9" s="24">
        <v>819</v>
      </c>
      <c r="BB9" s="24">
        <v>965</v>
      </c>
      <c r="BC9" s="24">
        <v>472</v>
      </c>
      <c r="BD9" s="24">
        <v>1145</v>
      </c>
      <c r="BE9" s="24">
        <v>855</v>
      </c>
      <c r="BF9" s="24">
        <v>1050</v>
      </c>
      <c r="BG9" s="24">
        <v>513</v>
      </c>
      <c r="BH9" s="24">
        <v>1130</v>
      </c>
      <c r="BI9" s="24">
        <v>871</v>
      </c>
      <c r="BJ9" s="24">
        <v>1069</v>
      </c>
      <c r="BK9" s="24">
        <v>547</v>
      </c>
      <c r="BL9" s="24">
        <v>1181</v>
      </c>
      <c r="BM9" s="24">
        <v>892</v>
      </c>
      <c r="BN9" s="24">
        <v>1112</v>
      </c>
      <c r="BO9" s="24">
        <v>595</v>
      </c>
      <c r="BP9" s="24">
        <v>1210</v>
      </c>
      <c r="BQ9" s="24">
        <v>888</v>
      </c>
      <c r="BR9" s="24">
        <v>1121</v>
      </c>
      <c r="BS9" s="24">
        <v>606</v>
      </c>
      <c r="BT9" s="24">
        <v>1211</v>
      </c>
      <c r="BU9" s="24">
        <v>924</v>
      </c>
      <c r="BV9" s="24">
        <v>1138</v>
      </c>
      <c r="BW9" s="24">
        <v>658</v>
      </c>
      <c r="BX9" s="24">
        <v>1293</v>
      </c>
      <c r="BY9" s="24">
        <v>978</v>
      </c>
      <c r="BZ9" s="24">
        <v>1180</v>
      </c>
      <c r="CA9" s="24">
        <v>677</v>
      </c>
      <c r="CB9" s="24">
        <v>1307</v>
      </c>
      <c r="CC9" s="24">
        <v>1014</v>
      </c>
      <c r="CD9" s="24">
        <v>1269</v>
      </c>
    </row>
    <row r="10" spans="1:82" ht="13.5" customHeight="1" x14ac:dyDescent="0.85">
      <c r="A10" s="13"/>
      <c r="B10" s="5" t="s">
        <v>50</v>
      </c>
      <c r="C10" s="2" t="s">
        <v>3</v>
      </c>
      <c r="D10" s="27">
        <v>2373</v>
      </c>
      <c r="E10" s="27">
        <v>259</v>
      </c>
      <c r="F10" s="27">
        <v>259</v>
      </c>
      <c r="G10" s="27">
        <v>312</v>
      </c>
      <c r="H10" s="27">
        <v>312</v>
      </c>
      <c r="I10" s="27">
        <v>284</v>
      </c>
      <c r="J10" s="27">
        <v>284</v>
      </c>
      <c r="K10" s="27">
        <v>310</v>
      </c>
      <c r="L10" s="27">
        <v>310</v>
      </c>
      <c r="M10" s="27">
        <v>310</v>
      </c>
      <c r="N10" s="27">
        <v>310</v>
      </c>
      <c r="O10" s="27">
        <v>320</v>
      </c>
      <c r="P10" s="27">
        <v>320</v>
      </c>
      <c r="Q10" s="27">
        <v>339</v>
      </c>
      <c r="R10" s="27">
        <v>339</v>
      </c>
      <c r="S10" s="27">
        <v>351</v>
      </c>
      <c r="T10" s="27">
        <v>351</v>
      </c>
      <c r="U10" s="27">
        <v>352</v>
      </c>
      <c r="V10" s="27">
        <v>352</v>
      </c>
      <c r="W10" s="27">
        <v>371</v>
      </c>
      <c r="X10" s="27">
        <v>371</v>
      </c>
      <c r="Y10" s="27">
        <v>378</v>
      </c>
      <c r="Z10" s="27">
        <v>378</v>
      </c>
      <c r="AA10" s="27">
        <v>372</v>
      </c>
      <c r="AB10" s="27">
        <v>372</v>
      </c>
      <c r="AC10" s="27">
        <v>419</v>
      </c>
      <c r="AD10" s="27">
        <v>419</v>
      </c>
      <c r="AE10" s="27">
        <v>393</v>
      </c>
      <c r="AF10" s="27">
        <v>393</v>
      </c>
      <c r="AG10" s="27">
        <v>448</v>
      </c>
      <c r="AH10" s="27">
        <v>448</v>
      </c>
      <c r="AI10" s="27">
        <v>396</v>
      </c>
      <c r="AJ10" s="27">
        <v>396</v>
      </c>
      <c r="AK10" s="27">
        <v>444</v>
      </c>
      <c r="AL10" s="27">
        <v>510</v>
      </c>
      <c r="AM10" s="27">
        <v>151</v>
      </c>
      <c r="AN10" s="27">
        <v>680</v>
      </c>
      <c r="AO10" s="27">
        <v>477</v>
      </c>
      <c r="AP10" s="27">
        <v>535</v>
      </c>
      <c r="AQ10" s="27">
        <v>152</v>
      </c>
      <c r="AR10" s="27">
        <v>680</v>
      </c>
      <c r="AS10" s="27">
        <v>454</v>
      </c>
      <c r="AT10" s="27">
        <v>535</v>
      </c>
      <c r="AU10" s="27">
        <v>174</v>
      </c>
      <c r="AV10" s="27">
        <v>709</v>
      </c>
      <c r="AW10" s="27">
        <v>514</v>
      </c>
      <c r="AX10" s="27">
        <v>639</v>
      </c>
      <c r="AY10" s="27">
        <v>140</v>
      </c>
      <c r="AZ10" s="27">
        <v>765</v>
      </c>
      <c r="BA10" s="27">
        <v>511</v>
      </c>
      <c r="BB10" s="27">
        <v>661</v>
      </c>
      <c r="BC10" s="27">
        <v>152</v>
      </c>
      <c r="BD10" s="27">
        <v>799</v>
      </c>
      <c r="BE10" s="27">
        <v>533</v>
      </c>
      <c r="BF10" s="27">
        <v>722</v>
      </c>
      <c r="BG10" s="27">
        <v>160</v>
      </c>
      <c r="BH10" s="27">
        <v>770</v>
      </c>
      <c r="BI10" s="27">
        <v>543</v>
      </c>
      <c r="BJ10" s="27">
        <v>745</v>
      </c>
      <c r="BK10" s="27">
        <v>189</v>
      </c>
      <c r="BL10" s="27">
        <v>804</v>
      </c>
      <c r="BM10" s="27">
        <v>543</v>
      </c>
      <c r="BN10" s="27">
        <v>750</v>
      </c>
      <c r="BO10" s="27">
        <v>195</v>
      </c>
      <c r="BP10" s="27">
        <v>801</v>
      </c>
      <c r="BQ10" s="27">
        <v>537</v>
      </c>
      <c r="BR10" s="27">
        <v>723</v>
      </c>
      <c r="BS10" s="27">
        <v>203</v>
      </c>
      <c r="BT10" s="27">
        <v>778</v>
      </c>
      <c r="BU10" s="27">
        <v>554</v>
      </c>
      <c r="BV10" s="27">
        <v>736</v>
      </c>
      <c r="BW10" s="27">
        <v>242</v>
      </c>
      <c r="BX10" s="27">
        <v>831</v>
      </c>
      <c r="BY10" s="27">
        <v>574</v>
      </c>
      <c r="BZ10" s="27">
        <v>752</v>
      </c>
      <c r="CA10" s="27">
        <v>219</v>
      </c>
      <c r="CB10" s="27">
        <v>828</v>
      </c>
      <c r="CC10" s="27">
        <v>583</v>
      </c>
      <c r="CD10" s="27">
        <v>777</v>
      </c>
    </row>
    <row r="11" spans="1:82" ht="13.5" customHeight="1" x14ac:dyDescent="0.85">
      <c r="A11" s="13"/>
      <c r="B11" s="5" t="s">
        <v>51</v>
      </c>
      <c r="C11" s="2" t="s">
        <v>4</v>
      </c>
      <c r="D11" s="27">
        <v>351</v>
      </c>
      <c r="E11" s="27">
        <v>59</v>
      </c>
      <c r="F11" s="27">
        <v>74</v>
      </c>
      <c r="G11" s="27">
        <v>68</v>
      </c>
      <c r="H11" s="27">
        <v>77</v>
      </c>
      <c r="I11" s="27">
        <v>44</v>
      </c>
      <c r="J11" s="27">
        <v>46</v>
      </c>
      <c r="K11" s="27">
        <v>56</v>
      </c>
      <c r="L11" s="27">
        <v>51</v>
      </c>
      <c r="M11" s="27">
        <v>52</v>
      </c>
      <c r="N11" s="27">
        <v>74</v>
      </c>
      <c r="O11" s="27">
        <v>68</v>
      </c>
      <c r="P11" s="27">
        <v>60</v>
      </c>
      <c r="Q11" s="27">
        <v>44</v>
      </c>
      <c r="R11" s="27">
        <v>57</v>
      </c>
      <c r="S11" s="27">
        <v>61</v>
      </c>
      <c r="T11" s="27">
        <v>54</v>
      </c>
      <c r="U11" s="27">
        <v>51</v>
      </c>
      <c r="V11" s="27">
        <v>62</v>
      </c>
      <c r="W11" s="27">
        <v>75</v>
      </c>
      <c r="X11" s="27">
        <v>58</v>
      </c>
      <c r="Y11" s="27">
        <v>39</v>
      </c>
      <c r="Z11" s="27">
        <v>43</v>
      </c>
      <c r="AA11" s="27">
        <v>105</v>
      </c>
      <c r="AB11" s="27">
        <v>67</v>
      </c>
      <c r="AC11" s="27">
        <v>32</v>
      </c>
      <c r="AD11" s="27">
        <v>41</v>
      </c>
      <c r="AE11" s="27">
        <v>91</v>
      </c>
      <c r="AF11" s="27">
        <v>112</v>
      </c>
      <c r="AG11" s="27">
        <v>38</v>
      </c>
      <c r="AH11" s="27">
        <v>54</v>
      </c>
      <c r="AI11" s="27">
        <v>81</v>
      </c>
      <c r="AJ11" s="27">
        <v>89</v>
      </c>
      <c r="AK11" s="27">
        <v>39</v>
      </c>
      <c r="AL11" s="27">
        <v>51</v>
      </c>
      <c r="AM11" s="27">
        <v>84</v>
      </c>
      <c r="AN11" s="27">
        <v>83</v>
      </c>
      <c r="AO11" s="27">
        <v>42</v>
      </c>
      <c r="AP11" s="27">
        <v>65</v>
      </c>
      <c r="AQ11" s="27">
        <v>98</v>
      </c>
      <c r="AR11" s="27">
        <v>90</v>
      </c>
      <c r="AS11" s="27">
        <v>71</v>
      </c>
      <c r="AT11" s="27">
        <v>51</v>
      </c>
      <c r="AU11" s="27">
        <v>89</v>
      </c>
      <c r="AV11" s="27">
        <v>91</v>
      </c>
      <c r="AW11" s="27">
        <v>54</v>
      </c>
      <c r="AX11" s="27">
        <v>63</v>
      </c>
      <c r="AY11" s="27">
        <v>82</v>
      </c>
      <c r="AZ11" s="27">
        <v>107</v>
      </c>
      <c r="BA11" s="27">
        <v>75</v>
      </c>
      <c r="BB11" s="27">
        <v>62</v>
      </c>
      <c r="BC11" s="27">
        <v>86</v>
      </c>
      <c r="BD11" s="27">
        <v>104</v>
      </c>
      <c r="BE11" s="27">
        <v>70</v>
      </c>
      <c r="BF11" s="27">
        <v>67</v>
      </c>
      <c r="BG11" s="27">
        <v>106</v>
      </c>
      <c r="BH11" s="27">
        <v>99</v>
      </c>
      <c r="BI11" s="27">
        <v>59</v>
      </c>
      <c r="BJ11" s="27">
        <v>55</v>
      </c>
      <c r="BK11" s="27">
        <v>97</v>
      </c>
      <c r="BL11" s="27">
        <v>99</v>
      </c>
      <c r="BM11" s="27">
        <v>63</v>
      </c>
      <c r="BN11" s="27">
        <v>78</v>
      </c>
      <c r="BO11" s="27">
        <v>101</v>
      </c>
      <c r="BP11" s="27">
        <v>117</v>
      </c>
      <c r="BQ11" s="27">
        <v>47</v>
      </c>
      <c r="BR11" s="27">
        <v>84</v>
      </c>
      <c r="BS11" s="27">
        <v>96</v>
      </c>
      <c r="BT11" s="27">
        <v>119</v>
      </c>
      <c r="BU11" s="27">
        <v>57</v>
      </c>
      <c r="BV11" s="27">
        <v>83</v>
      </c>
      <c r="BW11" s="27">
        <v>85</v>
      </c>
      <c r="BX11" s="27">
        <v>120</v>
      </c>
      <c r="BY11" s="27">
        <v>63</v>
      </c>
      <c r="BZ11" s="27">
        <v>81</v>
      </c>
      <c r="CA11" s="27">
        <v>99</v>
      </c>
      <c r="CB11" s="27">
        <v>109</v>
      </c>
      <c r="CC11" s="27">
        <v>63</v>
      </c>
      <c r="CD11" s="27">
        <v>115</v>
      </c>
    </row>
    <row r="12" spans="1:82" ht="13.5" customHeight="1" x14ac:dyDescent="0.85">
      <c r="A12" s="13"/>
      <c r="B12" s="5" t="s">
        <v>75</v>
      </c>
      <c r="C12" s="2" t="s">
        <v>5</v>
      </c>
      <c r="D12" s="27">
        <v>581</v>
      </c>
      <c r="E12" s="27">
        <v>42</v>
      </c>
      <c r="F12" s="27">
        <v>42</v>
      </c>
      <c r="G12" s="27">
        <v>42</v>
      </c>
      <c r="H12" s="27">
        <v>43</v>
      </c>
      <c r="I12" s="27">
        <v>43</v>
      </c>
      <c r="J12" s="27">
        <v>43</v>
      </c>
      <c r="K12" s="27">
        <v>44</v>
      </c>
      <c r="L12" s="27">
        <v>44</v>
      </c>
      <c r="M12" s="27">
        <v>44</v>
      </c>
      <c r="N12" s="27">
        <v>44</v>
      </c>
      <c r="O12" s="27">
        <v>45</v>
      </c>
      <c r="P12" s="27">
        <v>45</v>
      </c>
      <c r="Q12" s="27">
        <v>45</v>
      </c>
      <c r="R12" s="27">
        <v>46</v>
      </c>
      <c r="S12" s="27">
        <v>46</v>
      </c>
      <c r="T12" s="27">
        <v>47</v>
      </c>
      <c r="U12" s="27">
        <v>47</v>
      </c>
      <c r="V12" s="27">
        <v>48</v>
      </c>
      <c r="W12" s="27">
        <v>48</v>
      </c>
      <c r="X12" s="27">
        <v>49</v>
      </c>
      <c r="Y12" s="27">
        <v>48</v>
      </c>
      <c r="Z12" s="27">
        <v>49</v>
      </c>
      <c r="AA12" s="27">
        <v>50</v>
      </c>
      <c r="AB12" s="27">
        <v>51</v>
      </c>
      <c r="AC12" s="27">
        <v>51</v>
      </c>
      <c r="AD12" s="27">
        <v>53</v>
      </c>
      <c r="AE12" s="27">
        <v>53</v>
      </c>
      <c r="AF12" s="27">
        <v>54</v>
      </c>
      <c r="AG12" s="27">
        <v>55</v>
      </c>
      <c r="AH12" s="27">
        <v>55</v>
      </c>
      <c r="AI12" s="27">
        <v>57</v>
      </c>
      <c r="AJ12" s="27">
        <v>57</v>
      </c>
      <c r="AK12" s="27">
        <v>58</v>
      </c>
      <c r="AL12" s="27">
        <v>60</v>
      </c>
      <c r="AM12" s="27">
        <v>62</v>
      </c>
      <c r="AN12" s="27">
        <v>63</v>
      </c>
      <c r="AO12" s="27">
        <v>64</v>
      </c>
      <c r="AP12" s="27">
        <v>65</v>
      </c>
      <c r="AQ12" s="27">
        <v>67</v>
      </c>
      <c r="AR12" s="27">
        <v>68</v>
      </c>
      <c r="AS12" s="27">
        <v>70</v>
      </c>
      <c r="AT12" s="27">
        <v>72</v>
      </c>
      <c r="AU12" s="27">
        <v>73</v>
      </c>
      <c r="AV12" s="27">
        <v>75</v>
      </c>
      <c r="AW12" s="27">
        <v>76</v>
      </c>
      <c r="AX12" s="27">
        <v>78</v>
      </c>
      <c r="AY12" s="27">
        <v>80</v>
      </c>
      <c r="AZ12" s="27">
        <v>82</v>
      </c>
      <c r="BA12" s="27">
        <v>84</v>
      </c>
      <c r="BB12" s="27">
        <v>86</v>
      </c>
      <c r="BC12" s="27">
        <v>89</v>
      </c>
      <c r="BD12" s="27">
        <v>91</v>
      </c>
      <c r="BE12" s="27">
        <v>93</v>
      </c>
      <c r="BF12" s="27">
        <v>96</v>
      </c>
      <c r="BG12" s="27">
        <v>98</v>
      </c>
      <c r="BH12" s="27">
        <v>101</v>
      </c>
      <c r="BI12" s="27">
        <v>101</v>
      </c>
      <c r="BJ12" s="27">
        <v>104</v>
      </c>
      <c r="BK12" s="27">
        <v>107</v>
      </c>
      <c r="BL12" s="27">
        <v>110</v>
      </c>
      <c r="BM12" s="27">
        <v>110</v>
      </c>
      <c r="BN12" s="27">
        <v>107</v>
      </c>
      <c r="BO12" s="27">
        <v>119</v>
      </c>
      <c r="BP12" s="27">
        <v>110</v>
      </c>
      <c r="BQ12" s="27">
        <v>117</v>
      </c>
      <c r="BR12" s="27">
        <v>123</v>
      </c>
      <c r="BS12" s="27">
        <v>116</v>
      </c>
      <c r="BT12" s="27">
        <v>120</v>
      </c>
      <c r="BU12" s="27">
        <v>119</v>
      </c>
      <c r="BV12" s="27">
        <v>122</v>
      </c>
      <c r="BW12" s="27">
        <v>130</v>
      </c>
      <c r="BX12" s="27">
        <v>139</v>
      </c>
      <c r="BY12" s="27">
        <v>137</v>
      </c>
      <c r="BZ12" s="27">
        <v>139</v>
      </c>
      <c r="CA12" s="27">
        <v>148</v>
      </c>
      <c r="CB12" s="27">
        <v>157</v>
      </c>
      <c r="CC12" s="27">
        <v>152</v>
      </c>
      <c r="CD12" s="27">
        <v>157</v>
      </c>
    </row>
    <row r="13" spans="1:82" ht="13.5" customHeight="1" x14ac:dyDescent="0.85">
      <c r="A13" s="13"/>
      <c r="B13" s="5" t="s">
        <v>52</v>
      </c>
      <c r="C13" s="2" t="s">
        <v>6</v>
      </c>
      <c r="D13" s="27">
        <v>782</v>
      </c>
      <c r="E13" s="27">
        <v>95</v>
      </c>
      <c r="F13" s="27">
        <v>96</v>
      </c>
      <c r="G13" s="27">
        <v>97</v>
      </c>
      <c r="H13" s="27">
        <v>98</v>
      </c>
      <c r="I13" s="27">
        <v>98</v>
      </c>
      <c r="J13" s="27">
        <v>99</v>
      </c>
      <c r="K13" s="27">
        <v>100</v>
      </c>
      <c r="L13" s="27">
        <v>102</v>
      </c>
      <c r="M13" s="27">
        <v>102</v>
      </c>
      <c r="N13" s="27">
        <v>103</v>
      </c>
      <c r="O13" s="27">
        <v>104</v>
      </c>
      <c r="P13" s="27">
        <v>105</v>
      </c>
      <c r="Q13" s="27">
        <v>104</v>
      </c>
      <c r="R13" s="27">
        <v>105</v>
      </c>
      <c r="S13" s="27">
        <v>106</v>
      </c>
      <c r="T13" s="27">
        <v>108</v>
      </c>
      <c r="U13" s="27">
        <v>107</v>
      </c>
      <c r="V13" s="27">
        <v>108</v>
      </c>
      <c r="W13" s="27">
        <v>110</v>
      </c>
      <c r="X13" s="27">
        <v>112</v>
      </c>
      <c r="Y13" s="27">
        <v>112</v>
      </c>
      <c r="Z13" s="27">
        <v>110</v>
      </c>
      <c r="AA13" s="27">
        <v>112</v>
      </c>
      <c r="AB13" s="27">
        <v>114</v>
      </c>
      <c r="AC13" s="27">
        <v>115</v>
      </c>
      <c r="AD13" s="27">
        <v>115</v>
      </c>
      <c r="AE13" s="27">
        <v>117</v>
      </c>
      <c r="AF13" s="27">
        <v>119</v>
      </c>
      <c r="AG13" s="27">
        <v>118</v>
      </c>
      <c r="AH13" s="27">
        <v>119</v>
      </c>
      <c r="AI13" s="27">
        <v>120</v>
      </c>
      <c r="AJ13" s="27">
        <v>121</v>
      </c>
      <c r="AK13" s="27">
        <v>122</v>
      </c>
      <c r="AL13" s="27">
        <v>123</v>
      </c>
      <c r="AM13" s="27">
        <v>124</v>
      </c>
      <c r="AN13" s="27">
        <v>125</v>
      </c>
      <c r="AO13" s="27">
        <v>126</v>
      </c>
      <c r="AP13" s="27">
        <v>127</v>
      </c>
      <c r="AQ13" s="27">
        <v>129</v>
      </c>
      <c r="AR13" s="27">
        <v>130</v>
      </c>
      <c r="AS13" s="27">
        <v>131</v>
      </c>
      <c r="AT13" s="27">
        <v>132</v>
      </c>
      <c r="AU13" s="27">
        <v>134</v>
      </c>
      <c r="AV13" s="27">
        <v>134</v>
      </c>
      <c r="AW13" s="27">
        <v>135</v>
      </c>
      <c r="AX13" s="27">
        <v>136</v>
      </c>
      <c r="AY13" s="27">
        <v>138</v>
      </c>
      <c r="AZ13" s="27">
        <v>139</v>
      </c>
      <c r="BA13" s="27">
        <v>140</v>
      </c>
      <c r="BB13" s="27">
        <v>142</v>
      </c>
      <c r="BC13" s="27">
        <v>144</v>
      </c>
      <c r="BD13" s="27">
        <v>146</v>
      </c>
      <c r="BE13" s="27">
        <v>148</v>
      </c>
      <c r="BF13" s="27">
        <v>151</v>
      </c>
      <c r="BG13" s="27">
        <v>152</v>
      </c>
      <c r="BH13" s="27">
        <v>154</v>
      </c>
      <c r="BI13" s="27">
        <v>154</v>
      </c>
      <c r="BJ13" s="27">
        <v>154</v>
      </c>
      <c r="BK13" s="27">
        <v>158</v>
      </c>
      <c r="BL13" s="27">
        <v>160</v>
      </c>
      <c r="BM13" s="27">
        <v>162</v>
      </c>
      <c r="BN13" s="27">
        <v>162</v>
      </c>
      <c r="BO13" s="27">
        <v>166</v>
      </c>
      <c r="BP13" s="27">
        <v>168</v>
      </c>
      <c r="BQ13" s="27">
        <v>172</v>
      </c>
      <c r="BR13" s="27">
        <v>175</v>
      </c>
      <c r="BS13" s="27">
        <v>177</v>
      </c>
      <c r="BT13" s="27">
        <v>180</v>
      </c>
      <c r="BU13" s="27">
        <v>180</v>
      </c>
      <c r="BV13" s="27">
        <v>184</v>
      </c>
      <c r="BW13" s="27">
        <v>188</v>
      </c>
      <c r="BX13" s="27">
        <v>190</v>
      </c>
      <c r="BY13" s="27">
        <v>192</v>
      </c>
      <c r="BZ13" s="27">
        <v>194</v>
      </c>
      <c r="CA13" s="27">
        <v>197</v>
      </c>
      <c r="CB13" s="27">
        <v>200</v>
      </c>
      <c r="CC13" s="27">
        <v>202</v>
      </c>
      <c r="CD13" s="27">
        <v>205</v>
      </c>
    </row>
    <row r="14" spans="1:82" ht="13.5" customHeight="1" x14ac:dyDescent="0.85">
      <c r="A14" s="13"/>
      <c r="B14" s="5" t="s">
        <v>53</v>
      </c>
      <c r="C14" s="2" t="s">
        <v>7</v>
      </c>
      <c r="D14" s="27">
        <v>54</v>
      </c>
      <c r="E14" s="27">
        <v>9</v>
      </c>
      <c r="F14" s="27">
        <v>9</v>
      </c>
      <c r="G14" s="27">
        <v>9</v>
      </c>
      <c r="H14" s="27">
        <v>9</v>
      </c>
      <c r="I14" s="27">
        <v>9</v>
      </c>
      <c r="J14" s="27">
        <v>9</v>
      </c>
      <c r="K14" s="27">
        <v>9</v>
      </c>
      <c r="L14" s="27">
        <v>9</v>
      </c>
      <c r="M14" s="27">
        <v>9</v>
      </c>
      <c r="N14" s="27">
        <v>10</v>
      </c>
      <c r="O14" s="27">
        <v>10</v>
      </c>
      <c r="P14" s="27">
        <v>10</v>
      </c>
      <c r="Q14" s="27">
        <v>10</v>
      </c>
      <c r="R14" s="27">
        <v>10</v>
      </c>
      <c r="S14" s="27">
        <v>10</v>
      </c>
      <c r="T14" s="27">
        <v>10</v>
      </c>
      <c r="U14" s="27">
        <v>10</v>
      </c>
      <c r="V14" s="27">
        <v>10</v>
      </c>
      <c r="W14" s="27">
        <v>10</v>
      </c>
      <c r="X14" s="27">
        <v>10</v>
      </c>
      <c r="Y14" s="27">
        <v>11</v>
      </c>
      <c r="Z14" s="27">
        <v>11</v>
      </c>
      <c r="AA14" s="27">
        <v>10</v>
      </c>
      <c r="AB14" s="27">
        <v>10</v>
      </c>
      <c r="AC14" s="27">
        <v>10</v>
      </c>
      <c r="AD14" s="27">
        <v>10</v>
      </c>
      <c r="AE14" s="27">
        <v>10</v>
      </c>
      <c r="AF14" s="27">
        <v>10</v>
      </c>
      <c r="AG14" s="27">
        <v>10</v>
      </c>
      <c r="AH14" s="27">
        <v>11</v>
      </c>
      <c r="AI14" s="27">
        <v>11</v>
      </c>
      <c r="AJ14" s="27">
        <v>11</v>
      </c>
      <c r="AK14" s="27">
        <v>11</v>
      </c>
      <c r="AL14" s="27">
        <v>11</v>
      </c>
      <c r="AM14" s="27">
        <v>11</v>
      </c>
      <c r="AN14" s="27">
        <v>11</v>
      </c>
      <c r="AO14" s="27">
        <v>11</v>
      </c>
      <c r="AP14" s="27">
        <v>11</v>
      </c>
      <c r="AQ14" s="27">
        <v>11</v>
      </c>
      <c r="AR14" s="27">
        <v>11</v>
      </c>
      <c r="AS14" s="27">
        <v>12</v>
      </c>
      <c r="AT14" s="27">
        <v>12</v>
      </c>
      <c r="AU14" s="27">
        <v>12</v>
      </c>
      <c r="AV14" s="27">
        <v>12</v>
      </c>
      <c r="AW14" s="27">
        <v>12</v>
      </c>
      <c r="AX14" s="27">
        <v>12</v>
      </c>
      <c r="AY14" s="27">
        <v>12</v>
      </c>
      <c r="AZ14" s="27">
        <v>13</v>
      </c>
      <c r="BA14" s="27">
        <v>13</v>
      </c>
      <c r="BB14" s="27">
        <v>13</v>
      </c>
      <c r="BC14" s="27">
        <v>13</v>
      </c>
      <c r="BD14" s="27">
        <v>13</v>
      </c>
      <c r="BE14" s="27">
        <v>13</v>
      </c>
      <c r="BF14" s="27">
        <v>13</v>
      </c>
      <c r="BG14" s="27">
        <v>13</v>
      </c>
      <c r="BH14" s="27">
        <v>14</v>
      </c>
      <c r="BI14" s="27">
        <v>14</v>
      </c>
      <c r="BJ14" s="27">
        <v>7</v>
      </c>
      <c r="BK14" s="27">
        <v>11</v>
      </c>
      <c r="BL14" s="27">
        <v>14</v>
      </c>
      <c r="BM14" s="27">
        <v>14</v>
      </c>
      <c r="BN14" s="27">
        <v>14</v>
      </c>
      <c r="BO14" s="27">
        <v>14</v>
      </c>
      <c r="BP14" s="27">
        <v>14</v>
      </c>
      <c r="BQ14" s="27">
        <v>14</v>
      </c>
      <c r="BR14" s="27">
        <v>14</v>
      </c>
      <c r="BS14" s="27">
        <v>14</v>
      </c>
      <c r="BT14" s="27">
        <v>14</v>
      </c>
      <c r="BU14" s="27">
        <v>14</v>
      </c>
      <c r="BV14" s="27">
        <v>14</v>
      </c>
      <c r="BW14" s="27">
        <v>14</v>
      </c>
      <c r="BX14" s="27">
        <v>13</v>
      </c>
      <c r="BY14" s="27">
        <v>12</v>
      </c>
      <c r="BZ14" s="27">
        <v>13</v>
      </c>
      <c r="CA14" s="27">
        <v>14</v>
      </c>
      <c r="CB14" s="27">
        <v>14</v>
      </c>
      <c r="CC14" s="27">
        <v>15</v>
      </c>
      <c r="CD14" s="27">
        <v>16</v>
      </c>
    </row>
    <row r="15" spans="1:82" ht="14.25" customHeight="1" x14ac:dyDescent="0.85">
      <c r="A15" s="3"/>
      <c r="B15" s="22" t="s">
        <v>54</v>
      </c>
      <c r="C15" s="23" t="s">
        <v>9</v>
      </c>
      <c r="D15" s="24">
        <v>4396</v>
      </c>
      <c r="E15" s="24">
        <v>221</v>
      </c>
      <c r="F15" s="24">
        <v>251</v>
      </c>
      <c r="G15" s="24">
        <v>280</v>
      </c>
      <c r="H15" s="24">
        <v>293</v>
      </c>
      <c r="I15" s="24">
        <v>270</v>
      </c>
      <c r="J15" s="24">
        <v>264</v>
      </c>
      <c r="K15" s="24">
        <v>296</v>
      </c>
      <c r="L15" s="24">
        <v>308</v>
      </c>
      <c r="M15" s="24">
        <v>297</v>
      </c>
      <c r="N15" s="24">
        <v>321</v>
      </c>
      <c r="O15" s="24">
        <v>346</v>
      </c>
      <c r="P15" s="24">
        <v>347</v>
      </c>
      <c r="Q15" s="24">
        <v>340</v>
      </c>
      <c r="R15" s="24">
        <v>317</v>
      </c>
      <c r="S15" s="24">
        <v>323</v>
      </c>
      <c r="T15" s="24">
        <v>348</v>
      </c>
      <c r="U15" s="24">
        <v>365</v>
      </c>
      <c r="V15" s="24">
        <v>331</v>
      </c>
      <c r="W15" s="24">
        <v>353</v>
      </c>
      <c r="X15" s="24">
        <v>392</v>
      </c>
      <c r="Y15" s="24">
        <v>419</v>
      </c>
      <c r="Z15" s="24">
        <v>377</v>
      </c>
      <c r="AA15" s="24">
        <v>430</v>
      </c>
      <c r="AB15" s="24">
        <v>471</v>
      </c>
      <c r="AC15" s="24">
        <v>432</v>
      </c>
      <c r="AD15" s="24">
        <v>415</v>
      </c>
      <c r="AE15" s="24">
        <v>473</v>
      </c>
      <c r="AF15" s="24">
        <v>518</v>
      </c>
      <c r="AG15" s="24">
        <v>491</v>
      </c>
      <c r="AH15" s="24">
        <v>491</v>
      </c>
      <c r="AI15" s="24">
        <v>511</v>
      </c>
      <c r="AJ15" s="24">
        <v>516</v>
      </c>
      <c r="AK15" s="24">
        <v>491</v>
      </c>
      <c r="AL15" s="24">
        <v>493</v>
      </c>
      <c r="AM15" s="24">
        <v>555</v>
      </c>
      <c r="AN15" s="24">
        <v>522</v>
      </c>
      <c r="AO15" s="24">
        <v>522</v>
      </c>
      <c r="AP15" s="24">
        <v>538</v>
      </c>
      <c r="AQ15" s="24">
        <v>582</v>
      </c>
      <c r="AR15" s="24">
        <v>603</v>
      </c>
      <c r="AS15" s="24">
        <v>608</v>
      </c>
      <c r="AT15" s="24">
        <v>603</v>
      </c>
      <c r="AU15" s="24">
        <v>586</v>
      </c>
      <c r="AV15" s="24">
        <v>598</v>
      </c>
      <c r="AW15" s="24">
        <v>592</v>
      </c>
      <c r="AX15" s="24">
        <v>596</v>
      </c>
      <c r="AY15" s="24">
        <v>612</v>
      </c>
      <c r="AZ15" s="24">
        <v>631</v>
      </c>
      <c r="BA15" s="24">
        <v>616</v>
      </c>
      <c r="BB15" s="24">
        <v>644</v>
      </c>
      <c r="BC15" s="24">
        <v>674</v>
      </c>
      <c r="BD15" s="24">
        <v>708</v>
      </c>
      <c r="BE15" s="24">
        <v>707</v>
      </c>
      <c r="BF15" s="24">
        <v>781</v>
      </c>
      <c r="BG15" s="24">
        <v>782</v>
      </c>
      <c r="BH15" s="24">
        <v>808</v>
      </c>
      <c r="BI15" s="24">
        <v>721</v>
      </c>
      <c r="BJ15" s="24">
        <v>633</v>
      </c>
      <c r="BK15" s="24">
        <v>771</v>
      </c>
      <c r="BL15" s="24">
        <v>823</v>
      </c>
      <c r="BM15" s="24">
        <v>790</v>
      </c>
      <c r="BN15" s="24">
        <v>731</v>
      </c>
      <c r="BO15" s="24">
        <v>736</v>
      </c>
      <c r="BP15" s="24">
        <v>842</v>
      </c>
      <c r="BQ15" s="24">
        <v>943</v>
      </c>
      <c r="BR15" s="24">
        <v>1015</v>
      </c>
      <c r="BS15" s="24">
        <v>849</v>
      </c>
      <c r="BT15" s="24">
        <v>960</v>
      </c>
      <c r="BU15" s="24">
        <v>966</v>
      </c>
      <c r="BV15" s="24">
        <v>989</v>
      </c>
      <c r="BW15" s="24">
        <v>982</v>
      </c>
      <c r="BX15" s="24">
        <v>1152</v>
      </c>
      <c r="BY15" s="24">
        <v>1136</v>
      </c>
      <c r="BZ15" s="24">
        <v>1120</v>
      </c>
      <c r="CA15" s="24">
        <v>993</v>
      </c>
      <c r="CB15" s="24">
        <v>1147</v>
      </c>
      <c r="CC15" s="24">
        <v>1193</v>
      </c>
      <c r="CD15" s="24">
        <v>1198</v>
      </c>
    </row>
    <row r="16" spans="1:82" ht="13.5" customHeight="1" x14ac:dyDescent="0.85">
      <c r="A16" s="13"/>
      <c r="B16" s="5" t="s">
        <v>55</v>
      </c>
      <c r="C16" s="2" t="s">
        <v>10</v>
      </c>
      <c r="D16" s="27">
        <v>354</v>
      </c>
      <c r="E16" s="27">
        <v>24</v>
      </c>
      <c r="F16" s="27">
        <v>34</v>
      </c>
      <c r="G16" s="27">
        <v>37</v>
      </c>
      <c r="H16" s="27">
        <v>42</v>
      </c>
      <c r="I16" s="27">
        <v>50</v>
      </c>
      <c r="J16" s="27">
        <v>48</v>
      </c>
      <c r="K16" s="27">
        <v>43</v>
      </c>
      <c r="L16" s="27">
        <v>54</v>
      </c>
      <c r="M16" s="27">
        <v>38</v>
      </c>
      <c r="N16" s="27">
        <v>49</v>
      </c>
      <c r="O16" s="27">
        <v>39</v>
      </c>
      <c r="P16" s="27">
        <v>39</v>
      </c>
      <c r="Q16" s="27">
        <v>35</v>
      </c>
      <c r="R16" s="27">
        <v>33</v>
      </c>
      <c r="S16" s="27">
        <v>38</v>
      </c>
      <c r="T16" s="27">
        <v>30</v>
      </c>
      <c r="U16" s="27">
        <v>20</v>
      </c>
      <c r="V16" s="27">
        <v>34</v>
      </c>
      <c r="W16" s="27">
        <v>34</v>
      </c>
      <c r="X16" s="27">
        <v>33</v>
      </c>
      <c r="Y16" s="27">
        <v>44</v>
      </c>
      <c r="Z16" s="27">
        <v>38</v>
      </c>
      <c r="AA16" s="27">
        <v>47</v>
      </c>
      <c r="AB16" s="27">
        <v>52</v>
      </c>
      <c r="AC16" s="27">
        <v>43</v>
      </c>
      <c r="AD16" s="27">
        <v>37</v>
      </c>
      <c r="AE16" s="27">
        <v>42</v>
      </c>
      <c r="AF16" s="27">
        <v>46</v>
      </c>
      <c r="AG16" s="27">
        <v>47</v>
      </c>
      <c r="AH16" s="27">
        <v>49</v>
      </c>
      <c r="AI16" s="27">
        <v>51</v>
      </c>
      <c r="AJ16" s="27">
        <v>53</v>
      </c>
      <c r="AK16" s="27">
        <v>55</v>
      </c>
      <c r="AL16" s="27">
        <v>52</v>
      </c>
      <c r="AM16" s="27">
        <v>87</v>
      </c>
      <c r="AN16" s="27">
        <v>58</v>
      </c>
      <c r="AO16" s="27">
        <v>53</v>
      </c>
      <c r="AP16" s="27">
        <v>53</v>
      </c>
      <c r="AQ16" s="27">
        <v>67</v>
      </c>
      <c r="AR16" s="27">
        <v>66</v>
      </c>
      <c r="AS16" s="27">
        <v>60</v>
      </c>
      <c r="AT16" s="27">
        <v>68</v>
      </c>
      <c r="AU16" s="27">
        <v>68</v>
      </c>
      <c r="AV16" s="27">
        <v>69</v>
      </c>
      <c r="AW16" s="27">
        <v>70</v>
      </c>
      <c r="AX16" s="27">
        <v>72</v>
      </c>
      <c r="AY16" s="27">
        <v>84</v>
      </c>
      <c r="AZ16" s="27">
        <v>92</v>
      </c>
      <c r="BA16" s="27">
        <v>68</v>
      </c>
      <c r="BB16" s="27">
        <v>77</v>
      </c>
      <c r="BC16" s="27">
        <v>89</v>
      </c>
      <c r="BD16" s="27">
        <v>94</v>
      </c>
      <c r="BE16" s="27">
        <v>78</v>
      </c>
      <c r="BF16" s="27">
        <v>88</v>
      </c>
      <c r="BG16" s="27">
        <v>77</v>
      </c>
      <c r="BH16" s="27">
        <v>82</v>
      </c>
      <c r="BI16" s="27">
        <v>58</v>
      </c>
      <c r="BJ16" s="27">
        <v>42</v>
      </c>
      <c r="BK16" s="27">
        <v>58</v>
      </c>
      <c r="BL16" s="27">
        <v>67</v>
      </c>
      <c r="BM16" s="27">
        <v>60</v>
      </c>
      <c r="BN16" s="27">
        <v>54</v>
      </c>
      <c r="BO16" s="27">
        <v>61</v>
      </c>
      <c r="BP16" s="27">
        <v>63</v>
      </c>
      <c r="BQ16" s="27">
        <v>74</v>
      </c>
      <c r="BR16" s="27">
        <v>81</v>
      </c>
      <c r="BS16" s="27">
        <v>72</v>
      </c>
      <c r="BT16" s="27">
        <v>78</v>
      </c>
      <c r="BU16" s="27">
        <v>73</v>
      </c>
      <c r="BV16" s="27">
        <v>78</v>
      </c>
      <c r="BW16" s="27">
        <v>83</v>
      </c>
      <c r="BX16" s="27">
        <v>93</v>
      </c>
      <c r="BY16" s="27">
        <v>94</v>
      </c>
      <c r="BZ16" s="27">
        <v>86</v>
      </c>
      <c r="CA16" s="27">
        <v>87</v>
      </c>
      <c r="CB16" s="27">
        <v>87</v>
      </c>
      <c r="CC16" s="27">
        <v>94</v>
      </c>
      <c r="CD16" s="27">
        <v>96</v>
      </c>
    </row>
    <row r="17" spans="1:82" ht="14.25" customHeight="1" x14ac:dyDescent="0.85">
      <c r="A17" s="3"/>
      <c r="B17" s="30" t="s">
        <v>99</v>
      </c>
      <c r="C17" s="29" t="s">
        <v>11</v>
      </c>
      <c r="D17" s="31">
        <v>1618</v>
      </c>
      <c r="E17" s="31">
        <v>120</v>
      </c>
      <c r="F17" s="31">
        <v>136</v>
      </c>
      <c r="G17" s="31">
        <v>168</v>
      </c>
      <c r="H17" s="31">
        <v>170</v>
      </c>
      <c r="I17" s="31">
        <v>131</v>
      </c>
      <c r="J17" s="31">
        <v>135</v>
      </c>
      <c r="K17" s="31">
        <v>167</v>
      </c>
      <c r="L17" s="31">
        <v>165</v>
      </c>
      <c r="M17" s="31">
        <v>142</v>
      </c>
      <c r="N17" s="31">
        <v>155</v>
      </c>
      <c r="O17" s="31">
        <v>169</v>
      </c>
      <c r="P17" s="31">
        <v>164</v>
      </c>
      <c r="Q17" s="31">
        <v>147</v>
      </c>
      <c r="R17" s="31">
        <v>156</v>
      </c>
      <c r="S17" s="31">
        <v>171</v>
      </c>
      <c r="T17" s="31">
        <v>174</v>
      </c>
      <c r="U17" s="31">
        <v>170</v>
      </c>
      <c r="V17" s="31">
        <v>164</v>
      </c>
      <c r="W17" s="31">
        <v>185</v>
      </c>
      <c r="X17" s="31">
        <v>189</v>
      </c>
      <c r="Y17" s="31">
        <v>171</v>
      </c>
      <c r="Z17" s="31">
        <v>176</v>
      </c>
      <c r="AA17" s="31">
        <v>213</v>
      </c>
      <c r="AB17" s="31">
        <v>209</v>
      </c>
      <c r="AC17" s="31">
        <v>187</v>
      </c>
      <c r="AD17" s="31">
        <v>189</v>
      </c>
      <c r="AE17" s="31">
        <v>219</v>
      </c>
      <c r="AF17" s="31">
        <v>219</v>
      </c>
      <c r="AG17" s="31">
        <v>205</v>
      </c>
      <c r="AH17" s="31">
        <v>210</v>
      </c>
      <c r="AI17" s="31">
        <v>224</v>
      </c>
      <c r="AJ17" s="31">
        <v>212</v>
      </c>
      <c r="AK17" s="31">
        <v>176</v>
      </c>
      <c r="AL17" s="31">
        <v>182</v>
      </c>
      <c r="AM17" s="31">
        <v>194</v>
      </c>
      <c r="AN17" s="31">
        <v>192</v>
      </c>
      <c r="AO17" s="31">
        <v>193</v>
      </c>
      <c r="AP17" s="31">
        <v>196</v>
      </c>
      <c r="AQ17" s="31">
        <v>208</v>
      </c>
      <c r="AR17" s="31">
        <v>208</v>
      </c>
      <c r="AS17" s="31">
        <v>218</v>
      </c>
      <c r="AT17" s="31">
        <v>219</v>
      </c>
      <c r="AU17" s="31">
        <v>211</v>
      </c>
      <c r="AV17" s="31">
        <v>212</v>
      </c>
      <c r="AW17" s="31">
        <v>225</v>
      </c>
      <c r="AX17" s="31">
        <v>232</v>
      </c>
      <c r="AY17" s="31">
        <v>225</v>
      </c>
      <c r="AZ17" s="31">
        <v>233</v>
      </c>
      <c r="BA17" s="31">
        <v>251</v>
      </c>
      <c r="BB17" s="31">
        <v>264</v>
      </c>
      <c r="BC17" s="31">
        <v>257</v>
      </c>
      <c r="BD17" s="31">
        <v>268</v>
      </c>
      <c r="BE17" s="31">
        <v>268</v>
      </c>
      <c r="BF17" s="31">
        <v>304</v>
      </c>
      <c r="BG17" s="31">
        <v>291</v>
      </c>
      <c r="BH17" s="31">
        <v>293</v>
      </c>
      <c r="BI17" s="31">
        <v>283</v>
      </c>
      <c r="BJ17" s="31">
        <v>266</v>
      </c>
      <c r="BK17" s="31">
        <v>310</v>
      </c>
      <c r="BL17" s="31">
        <v>321</v>
      </c>
      <c r="BM17" s="31">
        <v>307</v>
      </c>
      <c r="BN17" s="31">
        <v>342</v>
      </c>
      <c r="BO17" s="31">
        <v>274</v>
      </c>
      <c r="BP17" s="31">
        <v>349</v>
      </c>
      <c r="BQ17" s="31">
        <v>338</v>
      </c>
      <c r="BR17" s="31">
        <v>383</v>
      </c>
      <c r="BS17" s="31">
        <v>296</v>
      </c>
      <c r="BT17" s="31">
        <v>373</v>
      </c>
      <c r="BU17" s="31">
        <v>391</v>
      </c>
      <c r="BV17" s="31">
        <v>387</v>
      </c>
      <c r="BW17" s="31">
        <v>329</v>
      </c>
      <c r="BX17" s="31">
        <v>418</v>
      </c>
      <c r="BY17" s="31">
        <v>388</v>
      </c>
      <c r="BZ17" s="31">
        <v>427</v>
      </c>
      <c r="CA17" s="31">
        <v>356</v>
      </c>
      <c r="CB17" s="31">
        <v>448</v>
      </c>
      <c r="CC17" s="31">
        <v>422</v>
      </c>
      <c r="CD17" s="31">
        <v>459</v>
      </c>
    </row>
    <row r="18" spans="1:82" s="36" customFormat="1" ht="13.5" customHeight="1" x14ac:dyDescent="0.65">
      <c r="A18" s="33"/>
      <c r="B18" s="34" t="s">
        <v>84</v>
      </c>
      <c r="C18" s="32" t="s">
        <v>12</v>
      </c>
      <c r="D18" s="35">
        <v>383</v>
      </c>
      <c r="E18" s="35">
        <v>18</v>
      </c>
      <c r="F18" s="35">
        <v>22</v>
      </c>
      <c r="G18" s="35">
        <v>29</v>
      </c>
      <c r="H18" s="35">
        <v>30</v>
      </c>
      <c r="I18" s="35">
        <v>20</v>
      </c>
      <c r="J18" s="35">
        <v>20</v>
      </c>
      <c r="K18" s="35">
        <v>28</v>
      </c>
      <c r="L18" s="35">
        <v>26</v>
      </c>
      <c r="M18" s="35">
        <v>23</v>
      </c>
      <c r="N18" s="35">
        <v>25</v>
      </c>
      <c r="O18" s="35">
        <v>28</v>
      </c>
      <c r="P18" s="35">
        <v>26</v>
      </c>
      <c r="Q18" s="35">
        <v>25</v>
      </c>
      <c r="R18" s="35">
        <v>27</v>
      </c>
      <c r="S18" s="35">
        <v>30</v>
      </c>
      <c r="T18" s="35">
        <v>27</v>
      </c>
      <c r="U18" s="35">
        <v>27</v>
      </c>
      <c r="V18" s="35">
        <v>28</v>
      </c>
      <c r="W18" s="35">
        <v>33</v>
      </c>
      <c r="X18" s="35">
        <v>30</v>
      </c>
      <c r="Y18" s="35">
        <v>25</v>
      </c>
      <c r="Z18" s="35">
        <v>25</v>
      </c>
      <c r="AA18" s="35">
        <v>36</v>
      </c>
      <c r="AB18" s="35">
        <v>37</v>
      </c>
      <c r="AC18" s="35">
        <v>25</v>
      </c>
      <c r="AD18" s="35">
        <v>27</v>
      </c>
      <c r="AE18" s="35">
        <v>35</v>
      </c>
      <c r="AF18" s="35">
        <v>37</v>
      </c>
      <c r="AG18" s="35">
        <v>34</v>
      </c>
      <c r="AH18" s="35">
        <v>33</v>
      </c>
      <c r="AI18" s="35">
        <v>34</v>
      </c>
      <c r="AJ18" s="35">
        <v>34</v>
      </c>
      <c r="AK18" s="35">
        <v>34</v>
      </c>
      <c r="AL18" s="35">
        <v>35</v>
      </c>
      <c r="AM18" s="35">
        <v>37</v>
      </c>
      <c r="AN18" s="35">
        <v>37</v>
      </c>
      <c r="AO18" s="35">
        <v>36</v>
      </c>
      <c r="AP18" s="35">
        <v>35</v>
      </c>
      <c r="AQ18" s="35">
        <v>34</v>
      </c>
      <c r="AR18" s="35">
        <v>38</v>
      </c>
      <c r="AS18" s="35">
        <v>42</v>
      </c>
      <c r="AT18" s="35">
        <v>41</v>
      </c>
      <c r="AU18" s="35">
        <v>34</v>
      </c>
      <c r="AV18" s="35">
        <v>38</v>
      </c>
      <c r="AW18" s="35">
        <v>43</v>
      </c>
      <c r="AX18" s="35">
        <v>43</v>
      </c>
      <c r="AY18" s="35">
        <v>41</v>
      </c>
      <c r="AZ18" s="35">
        <v>45</v>
      </c>
      <c r="BA18" s="35">
        <v>51</v>
      </c>
      <c r="BB18" s="35">
        <v>54</v>
      </c>
      <c r="BC18" s="35">
        <v>42</v>
      </c>
      <c r="BD18" s="35">
        <v>49</v>
      </c>
      <c r="BE18" s="35">
        <v>50</v>
      </c>
      <c r="BF18" s="35">
        <v>56</v>
      </c>
      <c r="BG18" s="35">
        <v>48</v>
      </c>
      <c r="BH18" s="35">
        <v>50</v>
      </c>
      <c r="BI18" s="35">
        <v>56</v>
      </c>
      <c r="BJ18" s="35">
        <v>56</v>
      </c>
      <c r="BK18" s="35">
        <v>52</v>
      </c>
      <c r="BL18" s="35">
        <v>55</v>
      </c>
      <c r="BM18" s="35">
        <v>60</v>
      </c>
      <c r="BN18" s="35">
        <v>89</v>
      </c>
      <c r="BO18" s="35">
        <v>52</v>
      </c>
      <c r="BP18" s="35">
        <v>92</v>
      </c>
      <c r="BQ18" s="35">
        <v>65</v>
      </c>
      <c r="BR18" s="35">
        <v>107</v>
      </c>
      <c r="BS18" s="35">
        <v>58</v>
      </c>
      <c r="BT18" s="35">
        <v>103</v>
      </c>
      <c r="BU18" s="35">
        <v>79</v>
      </c>
      <c r="BV18" s="35">
        <v>109</v>
      </c>
      <c r="BW18" s="35">
        <v>63</v>
      </c>
      <c r="BX18" s="35">
        <v>125</v>
      </c>
      <c r="BY18" s="35">
        <v>82</v>
      </c>
      <c r="BZ18" s="35">
        <v>115</v>
      </c>
      <c r="CA18" s="35">
        <v>67</v>
      </c>
      <c r="CB18" s="35">
        <v>119</v>
      </c>
      <c r="CC18" s="35">
        <v>86</v>
      </c>
      <c r="CD18" s="35">
        <v>127</v>
      </c>
    </row>
    <row r="19" spans="1:82" s="36" customFormat="1" ht="13.5" customHeight="1" x14ac:dyDescent="0.65">
      <c r="A19" s="33"/>
      <c r="B19" s="34" t="s">
        <v>85</v>
      </c>
      <c r="C19" s="32" t="s">
        <v>13</v>
      </c>
      <c r="D19" s="35">
        <v>486</v>
      </c>
      <c r="E19" s="35">
        <v>65</v>
      </c>
      <c r="F19" s="35">
        <v>65</v>
      </c>
      <c r="G19" s="35">
        <v>92</v>
      </c>
      <c r="H19" s="35">
        <v>91</v>
      </c>
      <c r="I19" s="35">
        <v>67</v>
      </c>
      <c r="J19" s="35">
        <v>68</v>
      </c>
      <c r="K19" s="35">
        <v>86</v>
      </c>
      <c r="L19" s="35">
        <v>87</v>
      </c>
      <c r="M19" s="35">
        <v>73</v>
      </c>
      <c r="N19" s="35">
        <v>75</v>
      </c>
      <c r="O19" s="35">
        <v>86</v>
      </c>
      <c r="P19" s="35">
        <v>83</v>
      </c>
      <c r="Q19" s="35">
        <v>75</v>
      </c>
      <c r="R19" s="35">
        <v>75</v>
      </c>
      <c r="S19" s="35">
        <v>91</v>
      </c>
      <c r="T19" s="35">
        <v>90</v>
      </c>
      <c r="U19" s="35">
        <v>75</v>
      </c>
      <c r="V19" s="35">
        <v>74</v>
      </c>
      <c r="W19" s="35">
        <v>96</v>
      </c>
      <c r="X19" s="35">
        <v>92</v>
      </c>
      <c r="Y19" s="35">
        <v>83</v>
      </c>
      <c r="Z19" s="35">
        <v>86</v>
      </c>
      <c r="AA19" s="35">
        <v>101</v>
      </c>
      <c r="AB19" s="35">
        <v>94</v>
      </c>
      <c r="AC19" s="35">
        <v>90</v>
      </c>
      <c r="AD19" s="35">
        <v>88</v>
      </c>
      <c r="AE19" s="35">
        <v>102</v>
      </c>
      <c r="AF19" s="35">
        <v>98</v>
      </c>
      <c r="AG19" s="35">
        <v>91</v>
      </c>
      <c r="AH19" s="35">
        <v>97</v>
      </c>
      <c r="AI19" s="35">
        <v>106</v>
      </c>
      <c r="AJ19" s="35">
        <v>99</v>
      </c>
      <c r="AK19" s="35">
        <v>102</v>
      </c>
      <c r="AL19" s="35">
        <v>99</v>
      </c>
      <c r="AM19" s="35">
        <v>111</v>
      </c>
      <c r="AN19" s="35">
        <v>110</v>
      </c>
      <c r="AO19" s="35">
        <v>108</v>
      </c>
      <c r="AP19" s="35">
        <v>107</v>
      </c>
      <c r="AQ19" s="35">
        <v>120</v>
      </c>
      <c r="AR19" s="35">
        <v>111</v>
      </c>
      <c r="AS19" s="35">
        <v>114</v>
      </c>
      <c r="AT19" s="35">
        <v>115</v>
      </c>
      <c r="AU19" s="35">
        <v>122</v>
      </c>
      <c r="AV19" s="35">
        <v>110</v>
      </c>
      <c r="AW19" s="35">
        <v>111</v>
      </c>
      <c r="AX19" s="35">
        <v>108</v>
      </c>
      <c r="AY19" s="35">
        <v>104</v>
      </c>
      <c r="AZ19" s="35">
        <v>100</v>
      </c>
      <c r="BA19" s="35">
        <v>103</v>
      </c>
      <c r="BB19" s="35">
        <v>106</v>
      </c>
      <c r="BC19" s="35">
        <v>118</v>
      </c>
      <c r="BD19" s="35">
        <v>112</v>
      </c>
      <c r="BE19" s="35">
        <v>111</v>
      </c>
      <c r="BF19" s="35">
        <v>125</v>
      </c>
      <c r="BG19" s="35">
        <v>128</v>
      </c>
      <c r="BH19" s="35">
        <v>123</v>
      </c>
      <c r="BI19" s="35">
        <v>117</v>
      </c>
      <c r="BJ19" s="35">
        <v>110</v>
      </c>
      <c r="BK19" s="35">
        <v>134</v>
      </c>
      <c r="BL19" s="35">
        <v>132</v>
      </c>
      <c r="BM19" s="35">
        <v>122</v>
      </c>
      <c r="BN19" s="35">
        <v>98</v>
      </c>
      <c r="BO19" s="35">
        <v>76</v>
      </c>
      <c r="BP19" s="35">
        <v>115</v>
      </c>
      <c r="BQ19" s="35">
        <v>137</v>
      </c>
      <c r="BR19" s="35">
        <v>122</v>
      </c>
      <c r="BS19" s="35">
        <v>86</v>
      </c>
      <c r="BT19" s="35">
        <v>117</v>
      </c>
      <c r="BU19" s="35">
        <v>139</v>
      </c>
      <c r="BV19" s="35">
        <v>117</v>
      </c>
      <c r="BW19" s="35">
        <v>88</v>
      </c>
      <c r="BX19" s="35">
        <v>116</v>
      </c>
      <c r="BY19" s="35">
        <v>142</v>
      </c>
      <c r="BZ19" s="35">
        <v>125</v>
      </c>
      <c r="CA19" s="35">
        <v>92</v>
      </c>
      <c r="CB19" s="35">
        <v>127</v>
      </c>
      <c r="CC19" s="35">
        <v>146</v>
      </c>
      <c r="CD19" s="35">
        <v>121</v>
      </c>
    </row>
    <row r="20" spans="1:82" s="36" customFormat="1" ht="13.5" customHeight="1" x14ac:dyDescent="0.65">
      <c r="A20" s="33"/>
      <c r="B20" s="34" t="s">
        <v>78</v>
      </c>
      <c r="C20" s="32" t="s">
        <v>14</v>
      </c>
      <c r="D20" s="35">
        <v>135</v>
      </c>
      <c r="E20" s="35">
        <v>28</v>
      </c>
      <c r="F20" s="35">
        <v>30</v>
      </c>
      <c r="G20" s="35">
        <v>29</v>
      </c>
      <c r="H20" s="35">
        <v>29</v>
      </c>
      <c r="I20" s="35">
        <v>29</v>
      </c>
      <c r="J20" s="35">
        <v>31</v>
      </c>
      <c r="K20" s="35">
        <v>32</v>
      </c>
      <c r="L20" s="35">
        <v>35</v>
      </c>
      <c r="M20" s="35">
        <v>30</v>
      </c>
      <c r="N20" s="35">
        <v>34</v>
      </c>
      <c r="O20" s="35">
        <v>31</v>
      </c>
      <c r="P20" s="35">
        <v>30</v>
      </c>
      <c r="Q20" s="35">
        <v>31</v>
      </c>
      <c r="R20" s="35">
        <v>30</v>
      </c>
      <c r="S20" s="35">
        <v>31</v>
      </c>
      <c r="T20" s="35">
        <v>32</v>
      </c>
      <c r="U20" s="35">
        <v>31</v>
      </c>
      <c r="V20" s="35">
        <v>32</v>
      </c>
      <c r="W20" s="35">
        <v>32</v>
      </c>
      <c r="X20" s="35">
        <v>33</v>
      </c>
      <c r="Y20" s="35">
        <v>33</v>
      </c>
      <c r="Z20" s="35">
        <v>29</v>
      </c>
      <c r="AA20" s="35">
        <v>30</v>
      </c>
      <c r="AB20" s="35">
        <v>32</v>
      </c>
      <c r="AC20" s="35">
        <v>34</v>
      </c>
      <c r="AD20" s="35">
        <v>36</v>
      </c>
      <c r="AE20" s="35">
        <v>32</v>
      </c>
      <c r="AF20" s="35">
        <v>32</v>
      </c>
      <c r="AG20" s="35">
        <v>7</v>
      </c>
      <c r="AH20" s="35">
        <v>7</v>
      </c>
      <c r="AI20" s="35">
        <v>8</v>
      </c>
      <c r="AJ20" s="35">
        <v>8</v>
      </c>
      <c r="AK20" s="35">
        <v>8</v>
      </c>
      <c r="AL20" s="35">
        <v>8</v>
      </c>
      <c r="AM20" s="35">
        <v>8</v>
      </c>
      <c r="AN20" s="35">
        <v>8</v>
      </c>
      <c r="AO20" s="35">
        <v>8</v>
      </c>
      <c r="AP20" s="35">
        <v>8</v>
      </c>
      <c r="AQ20" s="35">
        <v>8</v>
      </c>
      <c r="AR20" s="35">
        <v>8</v>
      </c>
      <c r="AS20" s="35">
        <v>9</v>
      </c>
      <c r="AT20" s="35">
        <v>9</v>
      </c>
      <c r="AU20" s="35">
        <v>9</v>
      </c>
      <c r="AV20" s="35">
        <v>10</v>
      </c>
      <c r="AW20" s="35">
        <v>12</v>
      </c>
      <c r="AX20" s="35">
        <v>14</v>
      </c>
      <c r="AY20" s="35">
        <v>12</v>
      </c>
      <c r="AZ20" s="35">
        <v>12</v>
      </c>
      <c r="BA20" s="35">
        <v>18</v>
      </c>
      <c r="BB20" s="35">
        <v>20</v>
      </c>
      <c r="BC20" s="35">
        <v>21</v>
      </c>
      <c r="BD20" s="35">
        <v>22</v>
      </c>
      <c r="BE20" s="35">
        <v>20</v>
      </c>
      <c r="BF20" s="35">
        <v>22</v>
      </c>
      <c r="BG20" s="35">
        <v>25</v>
      </c>
      <c r="BH20" s="35">
        <v>28</v>
      </c>
      <c r="BI20" s="35">
        <v>22</v>
      </c>
      <c r="BJ20" s="35">
        <v>19</v>
      </c>
      <c r="BK20" s="35">
        <v>24</v>
      </c>
      <c r="BL20" s="35">
        <v>26</v>
      </c>
      <c r="BM20" s="35">
        <v>22</v>
      </c>
      <c r="BN20" s="35">
        <v>25</v>
      </c>
      <c r="BO20" s="35">
        <v>25</v>
      </c>
      <c r="BP20" s="35">
        <v>27</v>
      </c>
      <c r="BQ20" s="35">
        <v>24</v>
      </c>
      <c r="BR20" s="35">
        <v>27</v>
      </c>
      <c r="BS20" s="35">
        <v>28</v>
      </c>
      <c r="BT20" s="35">
        <v>30</v>
      </c>
      <c r="BU20" s="35">
        <v>27</v>
      </c>
      <c r="BV20" s="35">
        <v>30</v>
      </c>
      <c r="BW20" s="35">
        <v>32</v>
      </c>
      <c r="BX20" s="35">
        <v>35</v>
      </c>
      <c r="BY20" s="35">
        <v>30</v>
      </c>
      <c r="BZ20" s="35">
        <v>36</v>
      </c>
      <c r="CA20" s="35">
        <v>36</v>
      </c>
      <c r="CB20" s="35">
        <v>34</v>
      </c>
      <c r="CC20" s="35">
        <v>30</v>
      </c>
      <c r="CD20" s="35">
        <v>32</v>
      </c>
    </row>
    <row r="21" spans="1:82" s="36" customFormat="1" ht="13.5" customHeight="1" x14ac:dyDescent="0.65">
      <c r="A21" s="33"/>
      <c r="B21" s="34" t="s">
        <v>79</v>
      </c>
      <c r="C21" s="32" t="s">
        <v>15</v>
      </c>
      <c r="D21" s="35">
        <v>79</v>
      </c>
      <c r="E21" s="35">
        <v>3</v>
      </c>
      <c r="F21" s="35">
        <v>3</v>
      </c>
      <c r="G21" s="35">
        <v>3</v>
      </c>
      <c r="H21" s="35">
        <v>4</v>
      </c>
      <c r="I21" s="35">
        <v>3</v>
      </c>
      <c r="J21" s="35">
        <v>3</v>
      </c>
      <c r="K21" s="35">
        <v>4</v>
      </c>
      <c r="L21" s="35">
        <v>5</v>
      </c>
      <c r="M21" s="35">
        <v>3</v>
      </c>
      <c r="N21" s="35">
        <v>4</v>
      </c>
      <c r="O21" s="35">
        <v>4</v>
      </c>
      <c r="P21" s="35">
        <v>4</v>
      </c>
      <c r="Q21" s="35">
        <v>4</v>
      </c>
      <c r="R21" s="35">
        <v>4</v>
      </c>
      <c r="S21" s="35">
        <v>4</v>
      </c>
      <c r="T21" s="35">
        <v>5</v>
      </c>
      <c r="U21" s="35">
        <v>4</v>
      </c>
      <c r="V21" s="35">
        <v>4</v>
      </c>
      <c r="W21" s="35">
        <v>5</v>
      </c>
      <c r="X21" s="35">
        <v>5</v>
      </c>
      <c r="Y21" s="35">
        <v>4</v>
      </c>
      <c r="Z21" s="35">
        <v>4</v>
      </c>
      <c r="AA21" s="35">
        <v>4</v>
      </c>
      <c r="AB21" s="35">
        <v>5</v>
      </c>
      <c r="AC21" s="35">
        <v>4</v>
      </c>
      <c r="AD21" s="35">
        <v>4</v>
      </c>
      <c r="AE21" s="35">
        <v>5</v>
      </c>
      <c r="AF21" s="35">
        <v>5</v>
      </c>
      <c r="AG21" s="35">
        <v>5</v>
      </c>
      <c r="AH21" s="35">
        <v>5</v>
      </c>
      <c r="AI21" s="35">
        <v>6</v>
      </c>
      <c r="AJ21" s="35">
        <v>5</v>
      </c>
      <c r="AK21" s="35">
        <v>6</v>
      </c>
      <c r="AL21" s="35">
        <v>6</v>
      </c>
      <c r="AM21" s="35">
        <v>6</v>
      </c>
      <c r="AN21" s="35">
        <v>6</v>
      </c>
      <c r="AO21" s="35">
        <v>6</v>
      </c>
      <c r="AP21" s="35">
        <v>6</v>
      </c>
      <c r="AQ21" s="35">
        <v>6</v>
      </c>
      <c r="AR21" s="35">
        <v>7</v>
      </c>
      <c r="AS21" s="35">
        <v>7</v>
      </c>
      <c r="AT21" s="35">
        <v>7</v>
      </c>
      <c r="AU21" s="35">
        <v>8</v>
      </c>
      <c r="AV21" s="35">
        <v>6</v>
      </c>
      <c r="AW21" s="35">
        <v>6</v>
      </c>
      <c r="AX21" s="35">
        <v>7</v>
      </c>
      <c r="AY21" s="35">
        <v>6</v>
      </c>
      <c r="AZ21" s="35">
        <v>7</v>
      </c>
      <c r="BA21" s="35">
        <v>7</v>
      </c>
      <c r="BB21" s="35">
        <v>7</v>
      </c>
      <c r="BC21" s="35">
        <v>7</v>
      </c>
      <c r="BD21" s="35">
        <v>8</v>
      </c>
      <c r="BE21" s="35">
        <v>9</v>
      </c>
      <c r="BF21" s="35">
        <v>10</v>
      </c>
      <c r="BG21" s="35">
        <v>9</v>
      </c>
      <c r="BH21" s="35">
        <v>9</v>
      </c>
      <c r="BI21" s="35">
        <v>8</v>
      </c>
      <c r="BJ21" s="35">
        <v>7</v>
      </c>
      <c r="BK21" s="35">
        <v>9</v>
      </c>
      <c r="BL21" s="35">
        <v>10</v>
      </c>
      <c r="BM21" s="35">
        <v>9</v>
      </c>
      <c r="BN21" s="35">
        <v>11</v>
      </c>
      <c r="BO21" s="35">
        <v>11</v>
      </c>
      <c r="BP21" s="35">
        <v>12</v>
      </c>
      <c r="BQ21" s="35">
        <v>11</v>
      </c>
      <c r="BR21" s="35">
        <v>14</v>
      </c>
      <c r="BS21" s="35">
        <v>15</v>
      </c>
      <c r="BT21" s="35">
        <v>17</v>
      </c>
      <c r="BU21" s="35">
        <v>14</v>
      </c>
      <c r="BV21" s="35">
        <v>17</v>
      </c>
      <c r="BW21" s="35">
        <v>18</v>
      </c>
      <c r="BX21" s="35">
        <v>18</v>
      </c>
      <c r="BY21" s="35">
        <v>17</v>
      </c>
      <c r="BZ21" s="35">
        <v>18</v>
      </c>
      <c r="CA21" s="35">
        <v>22</v>
      </c>
      <c r="CB21" s="35">
        <v>21</v>
      </c>
      <c r="CC21" s="35">
        <v>19</v>
      </c>
      <c r="CD21" s="35">
        <v>22</v>
      </c>
    </row>
    <row r="22" spans="1:82" s="36" customFormat="1" ht="13.5" customHeight="1" x14ac:dyDescent="0.65">
      <c r="A22" s="33"/>
      <c r="B22" s="34" t="s">
        <v>80</v>
      </c>
      <c r="C22" s="32" t="s">
        <v>16</v>
      </c>
      <c r="D22" s="35">
        <v>187</v>
      </c>
      <c r="E22" s="35">
        <v>8</v>
      </c>
      <c r="F22" s="35">
        <v>8</v>
      </c>
      <c r="G22" s="35">
        <v>9</v>
      </c>
      <c r="H22" s="35">
        <v>8</v>
      </c>
      <c r="I22" s="35">
        <v>8</v>
      </c>
      <c r="J22" s="35">
        <v>8</v>
      </c>
      <c r="K22" s="35">
        <v>8</v>
      </c>
      <c r="L22" s="35">
        <v>8</v>
      </c>
      <c r="M22" s="35">
        <v>7</v>
      </c>
      <c r="N22" s="35">
        <v>8</v>
      </c>
      <c r="O22" s="35">
        <v>8</v>
      </c>
      <c r="P22" s="35">
        <v>9</v>
      </c>
      <c r="Q22" s="35">
        <v>8</v>
      </c>
      <c r="R22" s="35">
        <v>8</v>
      </c>
      <c r="S22" s="35">
        <v>8</v>
      </c>
      <c r="T22" s="35">
        <v>8</v>
      </c>
      <c r="U22" s="35">
        <v>8</v>
      </c>
      <c r="V22" s="35">
        <v>8</v>
      </c>
      <c r="W22" s="35">
        <v>9</v>
      </c>
      <c r="X22" s="35">
        <v>10</v>
      </c>
      <c r="Y22" s="35">
        <v>9</v>
      </c>
      <c r="Z22" s="35">
        <v>10</v>
      </c>
      <c r="AA22" s="35">
        <v>10</v>
      </c>
      <c r="AB22" s="35">
        <v>10</v>
      </c>
      <c r="AC22" s="35">
        <v>11</v>
      </c>
      <c r="AD22" s="35">
        <v>10</v>
      </c>
      <c r="AE22" s="35">
        <v>10</v>
      </c>
      <c r="AF22" s="35">
        <v>10</v>
      </c>
      <c r="AG22" s="35">
        <v>10</v>
      </c>
      <c r="AH22" s="35">
        <v>10</v>
      </c>
      <c r="AI22" s="35">
        <v>10</v>
      </c>
      <c r="AJ22" s="35">
        <v>9</v>
      </c>
      <c r="AK22" s="35">
        <v>9</v>
      </c>
      <c r="AL22" s="35">
        <v>10</v>
      </c>
      <c r="AM22" s="35">
        <v>10</v>
      </c>
      <c r="AN22" s="35">
        <v>10</v>
      </c>
      <c r="AO22" s="35">
        <v>11</v>
      </c>
      <c r="AP22" s="35">
        <v>11</v>
      </c>
      <c r="AQ22" s="35">
        <v>11</v>
      </c>
      <c r="AR22" s="35">
        <v>11</v>
      </c>
      <c r="AS22" s="35">
        <v>11</v>
      </c>
      <c r="AT22" s="35">
        <v>10</v>
      </c>
      <c r="AU22" s="35">
        <v>12</v>
      </c>
      <c r="AV22" s="35">
        <v>12</v>
      </c>
      <c r="AW22" s="35">
        <v>13</v>
      </c>
      <c r="AX22" s="35">
        <v>16</v>
      </c>
      <c r="AY22" s="35">
        <v>15</v>
      </c>
      <c r="AZ22" s="35">
        <v>16</v>
      </c>
      <c r="BA22" s="35">
        <v>17</v>
      </c>
      <c r="BB22" s="35">
        <v>18</v>
      </c>
      <c r="BC22" s="35">
        <v>18</v>
      </c>
      <c r="BD22" s="35">
        <v>20</v>
      </c>
      <c r="BE22" s="35">
        <v>20</v>
      </c>
      <c r="BF22" s="35">
        <v>26</v>
      </c>
      <c r="BG22" s="35">
        <v>24</v>
      </c>
      <c r="BH22" s="35">
        <v>24</v>
      </c>
      <c r="BI22" s="35">
        <v>22</v>
      </c>
      <c r="BJ22" s="35">
        <v>23</v>
      </c>
      <c r="BK22" s="35">
        <v>23</v>
      </c>
      <c r="BL22" s="35">
        <v>28</v>
      </c>
      <c r="BM22" s="35">
        <v>26</v>
      </c>
      <c r="BN22" s="35">
        <v>45</v>
      </c>
      <c r="BO22" s="35">
        <v>27</v>
      </c>
      <c r="BP22" s="35">
        <v>29</v>
      </c>
      <c r="BQ22" s="35">
        <v>27</v>
      </c>
      <c r="BR22" s="35">
        <v>36</v>
      </c>
      <c r="BS22" s="35">
        <v>27</v>
      </c>
      <c r="BT22" s="35">
        <v>31</v>
      </c>
      <c r="BU22" s="35">
        <v>56</v>
      </c>
      <c r="BV22" s="35">
        <v>35</v>
      </c>
      <c r="BW22" s="35">
        <v>40</v>
      </c>
      <c r="BX22" s="35">
        <v>42</v>
      </c>
      <c r="BY22" s="35">
        <v>42</v>
      </c>
      <c r="BZ22" s="35">
        <v>45</v>
      </c>
      <c r="CA22" s="35">
        <v>49</v>
      </c>
      <c r="CB22" s="35">
        <v>51</v>
      </c>
      <c r="CC22" s="35">
        <v>51</v>
      </c>
      <c r="CD22" s="35">
        <v>56</v>
      </c>
    </row>
    <row r="23" spans="1:82" s="36" customFormat="1" ht="13.5" customHeight="1" x14ac:dyDescent="0.65">
      <c r="A23" s="33"/>
      <c r="B23" s="34" t="s">
        <v>81</v>
      </c>
      <c r="C23" s="32" t="s">
        <v>17</v>
      </c>
      <c r="D23" s="35">
        <v>122</v>
      </c>
      <c r="E23" s="35">
        <v>6</v>
      </c>
      <c r="F23" s="35">
        <v>6</v>
      </c>
      <c r="G23" s="35">
        <v>6</v>
      </c>
      <c r="H23" s="35">
        <v>6</v>
      </c>
      <c r="I23" s="35">
        <v>6</v>
      </c>
      <c r="J23" s="35">
        <v>6</v>
      </c>
      <c r="K23" s="35">
        <v>7</v>
      </c>
      <c r="L23" s="35">
        <v>6</v>
      </c>
      <c r="M23" s="35">
        <v>7</v>
      </c>
      <c r="N23" s="35">
        <v>6</v>
      </c>
      <c r="O23" s="35">
        <v>6</v>
      </c>
      <c r="P23" s="35">
        <v>7</v>
      </c>
      <c r="Q23" s="35">
        <v>5</v>
      </c>
      <c r="R23" s="35">
        <v>6</v>
      </c>
      <c r="S23" s="35">
        <v>6</v>
      </c>
      <c r="T23" s="35">
        <v>7</v>
      </c>
      <c r="U23" s="35">
        <v>6</v>
      </c>
      <c r="V23" s="35">
        <v>7</v>
      </c>
      <c r="W23" s="35">
        <v>5</v>
      </c>
      <c r="X23" s="35">
        <v>9</v>
      </c>
      <c r="Y23" s="35">
        <v>7</v>
      </c>
      <c r="Z23" s="35">
        <v>7</v>
      </c>
      <c r="AA23" s="35">
        <v>8</v>
      </c>
      <c r="AB23" s="35">
        <v>9</v>
      </c>
      <c r="AC23" s="35">
        <v>8</v>
      </c>
      <c r="AD23" s="35">
        <v>9</v>
      </c>
      <c r="AE23" s="35">
        <v>10</v>
      </c>
      <c r="AF23" s="35">
        <v>10</v>
      </c>
      <c r="AG23" s="35">
        <v>10</v>
      </c>
      <c r="AH23" s="35">
        <v>9</v>
      </c>
      <c r="AI23" s="35">
        <v>10</v>
      </c>
      <c r="AJ23" s="35">
        <v>10</v>
      </c>
      <c r="AK23" s="35">
        <v>10</v>
      </c>
      <c r="AL23" s="35">
        <v>11</v>
      </c>
      <c r="AM23" s="35">
        <v>12</v>
      </c>
      <c r="AN23" s="35">
        <v>12</v>
      </c>
      <c r="AO23" s="35">
        <v>11</v>
      </c>
      <c r="AP23" s="35">
        <v>11</v>
      </c>
      <c r="AQ23" s="35">
        <v>15</v>
      </c>
      <c r="AR23" s="35">
        <v>16</v>
      </c>
      <c r="AS23" s="35">
        <v>15</v>
      </c>
      <c r="AT23" s="35">
        <v>16</v>
      </c>
      <c r="AU23" s="35">
        <v>16</v>
      </c>
      <c r="AV23" s="35">
        <v>18</v>
      </c>
      <c r="AW23" s="35">
        <v>16</v>
      </c>
      <c r="AX23" s="35">
        <v>17</v>
      </c>
      <c r="AY23" s="35">
        <v>19</v>
      </c>
      <c r="AZ23" s="35">
        <v>19</v>
      </c>
      <c r="BA23" s="35">
        <v>16</v>
      </c>
      <c r="BB23" s="35">
        <v>15</v>
      </c>
      <c r="BC23" s="35">
        <v>24</v>
      </c>
      <c r="BD23" s="35">
        <v>23</v>
      </c>
      <c r="BE23" s="35">
        <v>22</v>
      </c>
      <c r="BF23" s="35">
        <v>23</v>
      </c>
      <c r="BG23" s="35">
        <v>25</v>
      </c>
      <c r="BH23" s="35">
        <v>23</v>
      </c>
      <c r="BI23" s="35">
        <v>20</v>
      </c>
      <c r="BJ23" s="35">
        <v>20</v>
      </c>
      <c r="BK23" s="35">
        <v>26</v>
      </c>
      <c r="BL23" s="35">
        <v>26</v>
      </c>
      <c r="BM23" s="35">
        <v>20</v>
      </c>
      <c r="BN23" s="35">
        <v>25</v>
      </c>
      <c r="BO23" s="35">
        <v>32</v>
      </c>
      <c r="BP23" s="35">
        <v>25</v>
      </c>
      <c r="BQ23" s="35">
        <v>26</v>
      </c>
      <c r="BR23" s="35">
        <v>26</v>
      </c>
      <c r="BS23" s="35">
        <v>31</v>
      </c>
      <c r="BT23" s="35">
        <v>27</v>
      </c>
      <c r="BU23" s="35">
        <v>29</v>
      </c>
      <c r="BV23" s="35">
        <v>30</v>
      </c>
      <c r="BW23" s="35">
        <v>35</v>
      </c>
      <c r="BX23" s="35">
        <v>33</v>
      </c>
      <c r="BY23" s="35">
        <v>22</v>
      </c>
      <c r="BZ23" s="35">
        <v>32</v>
      </c>
      <c r="CA23" s="35">
        <v>31</v>
      </c>
      <c r="CB23" s="35">
        <v>37</v>
      </c>
      <c r="CC23" s="35">
        <v>30</v>
      </c>
      <c r="CD23" s="35">
        <v>39</v>
      </c>
    </row>
    <row r="24" spans="1:82" s="36" customFormat="1" ht="13.5" customHeight="1" x14ac:dyDescent="0.65">
      <c r="A24" s="33"/>
      <c r="B24" s="34" t="s">
        <v>82</v>
      </c>
      <c r="C24" s="32" t="s">
        <v>18</v>
      </c>
      <c r="D24" s="35">
        <v>117</v>
      </c>
      <c r="E24" s="35">
        <v>1</v>
      </c>
      <c r="F24" s="35">
        <v>2</v>
      </c>
      <c r="G24" s="35">
        <v>2</v>
      </c>
      <c r="H24" s="35">
        <v>2</v>
      </c>
      <c r="I24" s="35">
        <v>2</v>
      </c>
      <c r="J24" s="35">
        <v>2</v>
      </c>
      <c r="K24" s="35">
        <v>2</v>
      </c>
      <c r="L24" s="35">
        <v>3</v>
      </c>
      <c r="M24" s="35">
        <v>2</v>
      </c>
      <c r="N24" s="35">
        <v>2</v>
      </c>
      <c r="O24" s="35">
        <v>3</v>
      </c>
      <c r="P24" s="35">
        <v>3</v>
      </c>
      <c r="Q24" s="35">
        <v>2</v>
      </c>
      <c r="R24" s="35">
        <v>2</v>
      </c>
      <c r="S24" s="35">
        <v>2</v>
      </c>
      <c r="T24" s="35">
        <v>3</v>
      </c>
      <c r="U24" s="35">
        <v>5</v>
      </c>
      <c r="V24" s="35">
        <v>3</v>
      </c>
      <c r="W24" s="35">
        <v>3</v>
      </c>
      <c r="X24" s="35">
        <v>4</v>
      </c>
      <c r="Y24" s="35">
        <v>3</v>
      </c>
      <c r="Z24" s="35">
        <v>4</v>
      </c>
      <c r="AA24" s="35">
        <v>6</v>
      </c>
      <c r="AB24" s="35">
        <v>6</v>
      </c>
      <c r="AC24" s="35">
        <v>5</v>
      </c>
      <c r="AD24" s="35">
        <v>5</v>
      </c>
      <c r="AE24" s="35">
        <v>7</v>
      </c>
      <c r="AF24" s="35">
        <v>6</v>
      </c>
      <c r="AG24" s="35">
        <v>4</v>
      </c>
      <c r="AH24" s="35">
        <v>5</v>
      </c>
      <c r="AI24" s="35">
        <v>6</v>
      </c>
      <c r="AJ24" s="35">
        <v>5</v>
      </c>
      <c r="AK24" s="35">
        <v>6</v>
      </c>
      <c r="AL24" s="35">
        <v>6</v>
      </c>
      <c r="AM24" s="35">
        <v>7</v>
      </c>
      <c r="AN24" s="35">
        <v>7</v>
      </c>
      <c r="AO24" s="35">
        <v>8</v>
      </c>
      <c r="AP24" s="35">
        <v>9</v>
      </c>
      <c r="AQ24" s="35">
        <v>11</v>
      </c>
      <c r="AR24" s="35">
        <v>9</v>
      </c>
      <c r="AS24" s="35">
        <v>9</v>
      </c>
      <c r="AT24" s="35">
        <v>11</v>
      </c>
      <c r="AU24" s="35">
        <v>11</v>
      </c>
      <c r="AV24" s="35">
        <v>11</v>
      </c>
      <c r="AW24" s="35">
        <v>11</v>
      </c>
      <c r="AX24" s="35">
        <v>12</v>
      </c>
      <c r="AY24" s="35">
        <v>12</v>
      </c>
      <c r="AZ24" s="35">
        <v>12</v>
      </c>
      <c r="BA24" s="35">
        <v>12</v>
      </c>
      <c r="BB24" s="35">
        <v>16</v>
      </c>
      <c r="BC24" s="35">
        <v>16</v>
      </c>
      <c r="BD24" s="35">
        <v>13</v>
      </c>
      <c r="BE24" s="35">
        <v>14</v>
      </c>
      <c r="BF24" s="35">
        <v>20</v>
      </c>
      <c r="BG24" s="35">
        <v>18</v>
      </c>
      <c r="BH24" s="35">
        <v>17</v>
      </c>
      <c r="BI24" s="35">
        <v>14</v>
      </c>
      <c r="BJ24" s="35">
        <v>14</v>
      </c>
      <c r="BK24" s="35">
        <v>24</v>
      </c>
      <c r="BL24" s="35">
        <v>23</v>
      </c>
      <c r="BM24" s="35">
        <v>18</v>
      </c>
      <c r="BN24" s="35">
        <v>18</v>
      </c>
      <c r="BO24" s="35">
        <v>20</v>
      </c>
      <c r="BP24" s="35">
        <v>18</v>
      </c>
      <c r="BQ24" s="35">
        <v>19</v>
      </c>
      <c r="BR24" s="35">
        <v>23</v>
      </c>
      <c r="BS24" s="35">
        <v>22</v>
      </c>
      <c r="BT24" s="35">
        <v>21</v>
      </c>
      <c r="BU24" s="35">
        <v>23</v>
      </c>
      <c r="BV24" s="35">
        <v>23</v>
      </c>
      <c r="BW24" s="35">
        <v>26</v>
      </c>
      <c r="BX24" s="35">
        <v>25</v>
      </c>
      <c r="BY24" s="35">
        <v>27</v>
      </c>
      <c r="BZ24" s="35">
        <v>29</v>
      </c>
      <c r="CA24" s="35">
        <v>31</v>
      </c>
      <c r="CB24" s="35">
        <v>31</v>
      </c>
      <c r="CC24" s="35">
        <v>31</v>
      </c>
      <c r="CD24" s="35">
        <v>35</v>
      </c>
    </row>
    <row r="25" spans="1:82" s="36" customFormat="1" ht="13.5" customHeight="1" x14ac:dyDescent="0.65">
      <c r="A25" s="33"/>
      <c r="B25" s="34" t="s">
        <v>83</v>
      </c>
      <c r="C25" s="32" t="s">
        <v>19</v>
      </c>
      <c r="D25" s="35">
        <v>110</v>
      </c>
      <c r="E25" s="35">
        <v>4</v>
      </c>
      <c r="F25" s="35">
        <v>6</v>
      </c>
      <c r="G25" s="35">
        <v>8</v>
      </c>
      <c r="H25" s="35">
        <v>6</v>
      </c>
      <c r="I25" s="35">
        <v>6</v>
      </c>
      <c r="J25" s="35">
        <v>7</v>
      </c>
      <c r="K25" s="35">
        <v>7</v>
      </c>
      <c r="L25" s="35">
        <v>9</v>
      </c>
      <c r="M25" s="35">
        <v>6</v>
      </c>
      <c r="N25" s="35">
        <v>8</v>
      </c>
      <c r="O25" s="35">
        <v>9</v>
      </c>
      <c r="P25" s="35">
        <v>10</v>
      </c>
      <c r="Q25" s="35">
        <v>6</v>
      </c>
      <c r="R25" s="35">
        <v>7</v>
      </c>
      <c r="S25" s="35">
        <v>7</v>
      </c>
      <c r="T25" s="35">
        <v>11</v>
      </c>
      <c r="U25" s="35">
        <v>15</v>
      </c>
      <c r="V25" s="35">
        <v>8</v>
      </c>
      <c r="W25" s="35">
        <v>9</v>
      </c>
      <c r="X25" s="35">
        <v>11</v>
      </c>
      <c r="Y25" s="35">
        <v>14</v>
      </c>
      <c r="Z25" s="35">
        <v>15</v>
      </c>
      <c r="AA25" s="35">
        <v>15</v>
      </c>
      <c r="AB25" s="35">
        <v>15</v>
      </c>
      <c r="AC25" s="35">
        <v>15</v>
      </c>
      <c r="AD25" s="35">
        <v>18</v>
      </c>
      <c r="AE25" s="35">
        <v>16</v>
      </c>
      <c r="AF25" s="35">
        <v>16</v>
      </c>
      <c r="AG25" s="35">
        <v>17</v>
      </c>
      <c r="AH25" s="35">
        <v>19</v>
      </c>
      <c r="AI25" s="35">
        <v>19</v>
      </c>
      <c r="AJ25" s="35">
        <v>19</v>
      </c>
      <c r="AK25" s="35">
        <v>19</v>
      </c>
      <c r="AL25" s="35">
        <v>20</v>
      </c>
      <c r="AM25" s="35">
        <v>21</v>
      </c>
      <c r="AN25" s="35">
        <v>21</v>
      </c>
      <c r="AO25" s="35">
        <v>22</v>
      </c>
      <c r="AP25" s="35">
        <v>24</v>
      </c>
      <c r="AQ25" s="35">
        <v>25</v>
      </c>
      <c r="AR25" s="35">
        <v>24</v>
      </c>
      <c r="AS25" s="35">
        <v>22</v>
      </c>
      <c r="AT25" s="35">
        <v>22</v>
      </c>
      <c r="AU25" s="35">
        <v>21</v>
      </c>
      <c r="AV25" s="35">
        <v>21</v>
      </c>
      <c r="AW25" s="35">
        <v>22</v>
      </c>
      <c r="AX25" s="35">
        <v>24</v>
      </c>
      <c r="AY25" s="35">
        <v>25</v>
      </c>
      <c r="AZ25" s="35">
        <v>26</v>
      </c>
      <c r="BA25" s="35">
        <v>27</v>
      </c>
      <c r="BB25" s="35">
        <v>26</v>
      </c>
      <c r="BC25" s="35">
        <v>27</v>
      </c>
      <c r="BD25" s="35">
        <v>26</v>
      </c>
      <c r="BE25" s="35">
        <v>27</v>
      </c>
      <c r="BF25" s="35">
        <v>27</v>
      </c>
      <c r="BG25" s="35">
        <v>27</v>
      </c>
      <c r="BH25" s="35">
        <v>28</v>
      </c>
      <c r="BI25" s="35">
        <v>27</v>
      </c>
      <c r="BJ25" s="35">
        <v>16</v>
      </c>
      <c r="BK25" s="35">
        <v>31</v>
      </c>
      <c r="BL25" s="35">
        <v>31</v>
      </c>
      <c r="BM25" s="35">
        <v>31</v>
      </c>
      <c r="BN25" s="35">
        <v>32</v>
      </c>
      <c r="BO25" s="35">
        <v>32</v>
      </c>
      <c r="BP25" s="35">
        <v>32</v>
      </c>
      <c r="BQ25" s="35">
        <v>30</v>
      </c>
      <c r="BR25" s="35">
        <v>29</v>
      </c>
      <c r="BS25" s="35">
        <v>28</v>
      </c>
      <c r="BT25" s="35">
        <v>26</v>
      </c>
      <c r="BU25" s="35">
        <v>25</v>
      </c>
      <c r="BV25" s="35">
        <v>27</v>
      </c>
      <c r="BW25" s="35">
        <v>27</v>
      </c>
      <c r="BX25" s="35">
        <v>26</v>
      </c>
      <c r="BY25" s="35">
        <v>26</v>
      </c>
      <c r="BZ25" s="35">
        <v>27</v>
      </c>
      <c r="CA25" s="35">
        <v>28</v>
      </c>
      <c r="CB25" s="35">
        <v>29</v>
      </c>
      <c r="CC25" s="35">
        <v>29</v>
      </c>
      <c r="CD25" s="35">
        <v>28</v>
      </c>
    </row>
    <row r="26" spans="1:82" ht="13.5" customHeight="1" x14ac:dyDescent="0.85">
      <c r="A26" s="13"/>
      <c r="B26" s="5" t="s">
        <v>76</v>
      </c>
      <c r="C26" s="2" t="s">
        <v>20</v>
      </c>
      <c r="D26" s="27">
        <v>147</v>
      </c>
      <c r="E26" s="27">
        <v>5</v>
      </c>
      <c r="F26" s="27">
        <v>5</v>
      </c>
      <c r="G26" s="27">
        <v>6</v>
      </c>
      <c r="H26" s="27">
        <v>6</v>
      </c>
      <c r="I26" s="27">
        <v>6</v>
      </c>
      <c r="J26" s="27">
        <v>6</v>
      </c>
      <c r="K26" s="27">
        <v>6</v>
      </c>
      <c r="L26" s="27">
        <v>6</v>
      </c>
      <c r="M26" s="27">
        <v>6</v>
      </c>
      <c r="N26" s="27">
        <v>7</v>
      </c>
      <c r="O26" s="27">
        <v>7</v>
      </c>
      <c r="P26" s="27">
        <v>7</v>
      </c>
      <c r="Q26" s="27">
        <v>7</v>
      </c>
      <c r="R26" s="27">
        <v>7</v>
      </c>
      <c r="S26" s="27">
        <v>8</v>
      </c>
      <c r="T26" s="27">
        <v>8</v>
      </c>
      <c r="U26" s="27">
        <v>8</v>
      </c>
      <c r="V26" s="27">
        <v>9</v>
      </c>
      <c r="W26" s="27">
        <v>9</v>
      </c>
      <c r="X26" s="27">
        <v>9</v>
      </c>
      <c r="Y26" s="27">
        <v>9</v>
      </c>
      <c r="Z26" s="27">
        <v>10</v>
      </c>
      <c r="AA26" s="27">
        <v>11</v>
      </c>
      <c r="AB26" s="27">
        <v>11</v>
      </c>
      <c r="AC26" s="27">
        <v>11</v>
      </c>
      <c r="AD26" s="27">
        <v>12</v>
      </c>
      <c r="AE26" s="27">
        <v>12</v>
      </c>
      <c r="AF26" s="27">
        <v>13</v>
      </c>
      <c r="AG26" s="27">
        <v>12</v>
      </c>
      <c r="AH26" s="27">
        <v>13</v>
      </c>
      <c r="AI26" s="27">
        <v>13</v>
      </c>
      <c r="AJ26" s="27">
        <v>14</v>
      </c>
      <c r="AK26" s="27">
        <v>13</v>
      </c>
      <c r="AL26" s="27">
        <v>14</v>
      </c>
      <c r="AM26" s="27">
        <v>14</v>
      </c>
      <c r="AN26" s="27">
        <v>15</v>
      </c>
      <c r="AO26" s="27">
        <v>14</v>
      </c>
      <c r="AP26" s="27">
        <v>15</v>
      </c>
      <c r="AQ26" s="27">
        <v>15</v>
      </c>
      <c r="AR26" s="27">
        <v>16</v>
      </c>
      <c r="AS26" s="27">
        <v>17</v>
      </c>
      <c r="AT26" s="27">
        <v>17</v>
      </c>
      <c r="AU26" s="27">
        <v>17</v>
      </c>
      <c r="AV26" s="27">
        <v>18</v>
      </c>
      <c r="AW26" s="27">
        <v>18</v>
      </c>
      <c r="AX26" s="27">
        <v>18</v>
      </c>
      <c r="AY26" s="27">
        <v>19</v>
      </c>
      <c r="AZ26" s="27">
        <v>19</v>
      </c>
      <c r="BA26" s="27">
        <v>19</v>
      </c>
      <c r="BB26" s="27">
        <v>20</v>
      </c>
      <c r="BC26" s="27">
        <v>21</v>
      </c>
      <c r="BD26" s="27">
        <v>21</v>
      </c>
      <c r="BE26" s="27">
        <v>21</v>
      </c>
      <c r="BF26" s="27">
        <v>22</v>
      </c>
      <c r="BG26" s="27">
        <v>23</v>
      </c>
      <c r="BH26" s="27">
        <v>22</v>
      </c>
      <c r="BI26" s="27">
        <v>22</v>
      </c>
      <c r="BJ26" s="27">
        <v>20</v>
      </c>
      <c r="BK26" s="27">
        <v>23</v>
      </c>
      <c r="BL26" s="27">
        <v>24</v>
      </c>
      <c r="BM26" s="27">
        <v>22</v>
      </c>
      <c r="BN26" s="27">
        <v>25</v>
      </c>
      <c r="BO26" s="27">
        <v>26</v>
      </c>
      <c r="BP26" s="27">
        <v>26</v>
      </c>
      <c r="BQ26" s="27">
        <v>27</v>
      </c>
      <c r="BR26" s="27">
        <v>28</v>
      </c>
      <c r="BS26" s="27">
        <v>29</v>
      </c>
      <c r="BT26" s="27">
        <v>29</v>
      </c>
      <c r="BU26" s="27">
        <v>27</v>
      </c>
      <c r="BV26" s="27">
        <v>30</v>
      </c>
      <c r="BW26" s="27">
        <v>33</v>
      </c>
      <c r="BX26" s="27">
        <v>32</v>
      </c>
      <c r="BY26" s="27">
        <v>32</v>
      </c>
      <c r="BZ26" s="27">
        <v>37</v>
      </c>
      <c r="CA26" s="27">
        <v>39</v>
      </c>
      <c r="CB26" s="27">
        <v>39</v>
      </c>
      <c r="CC26" s="27">
        <v>39</v>
      </c>
      <c r="CD26" s="27">
        <v>42</v>
      </c>
    </row>
    <row r="27" spans="1:82" ht="13.5" customHeight="1" x14ac:dyDescent="0.85">
      <c r="A27" s="13"/>
      <c r="B27" s="5" t="s">
        <v>56</v>
      </c>
      <c r="C27" s="2" t="s">
        <v>21</v>
      </c>
      <c r="D27" s="27">
        <v>78</v>
      </c>
      <c r="E27" s="27">
        <v>6</v>
      </c>
      <c r="F27" s="27">
        <v>6</v>
      </c>
      <c r="G27" s="27">
        <v>6</v>
      </c>
      <c r="H27" s="27">
        <v>7</v>
      </c>
      <c r="I27" s="27">
        <v>6</v>
      </c>
      <c r="J27" s="27">
        <v>7</v>
      </c>
      <c r="K27" s="27">
        <v>6</v>
      </c>
      <c r="L27" s="27">
        <v>7</v>
      </c>
      <c r="M27" s="27">
        <v>7</v>
      </c>
      <c r="N27" s="27">
        <v>8</v>
      </c>
      <c r="O27" s="27">
        <v>8</v>
      </c>
      <c r="P27" s="27">
        <v>8</v>
      </c>
      <c r="Q27" s="27">
        <v>8</v>
      </c>
      <c r="R27" s="27">
        <v>8</v>
      </c>
      <c r="S27" s="27">
        <v>9</v>
      </c>
      <c r="T27" s="27">
        <v>10</v>
      </c>
      <c r="U27" s="27">
        <v>10</v>
      </c>
      <c r="V27" s="27">
        <v>10</v>
      </c>
      <c r="W27" s="27">
        <v>10</v>
      </c>
      <c r="X27" s="27">
        <v>11</v>
      </c>
      <c r="Y27" s="27">
        <v>11</v>
      </c>
      <c r="Z27" s="27">
        <v>12</v>
      </c>
      <c r="AA27" s="27">
        <v>12</v>
      </c>
      <c r="AB27" s="27">
        <v>12</v>
      </c>
      <c r="AC27" s="27">
        <v>13</v>
      </c>
      <c r="AD27" s="27">
        <v>12</v>
      </c>
      <c r="AE27" s="27">
        <v>13</v>
      </c>
      <c r="AF27" s="27">
        <v>13</v>
      </c>
      <c r="AG27" s="27">
        <v>13</v>
      </c>
      <c r="AH27" s="27">
        <v>13</v>
      </c>
      <c r="AI27" s="27">
        <v>14</v>
      </c>
      <c r="AJ27" s="27">
        <v>14</v>
      </c>
      <c r="AK27" s="27">
        <v>14</v>
      </c>
      <c r="AL27" s="27">
        <v>14</v>
      </c>
      <c r="AM27" s="27">
        <v>14</v>
      </c>
      <c r="AN27" s="27">
        <v>14</v>
      </c>
      <c r="AO27" s="27">
        <v>14</v>
      </c>
      <c r="AP27" s="27">
        <v>14</v>
      </c>
      <c r="AQ27" s="27">
        <v>14</v>
      </c>
      <c r="AR27" s="27">
        <v>14</v>
      </c>
      <c r="AS27" s="27">
        <v>15</v>
      </c>
      <c r="AT27" s="27">
        <v>15</v>
      </c>
      <c r="AU27" s="27">
        <v>15</v>
      </c>
      <c r="AV27" s="27">
        <v>15</v>
      </c>
      <c r="AW27" s="27">
        <v>15</v>
      </c>
      <c r="AX27" s="27">
        <v>15</v>
      </c>
      <c r="AY27" s="27">
        <v>15</v>
      </c>
      <c r="AZ27" s="27">
        <v>15</v>
      </c>
      <c r="BA27" s="27">
        <v>15</v>
      </c>
      <c r="BB27" s="27">
        <v>15</v>
      </c>
      <c r="BC27" s="27">
        <v>16</v>
      </c>
      <c r="BD27" s="27">
        <v>16</v>
      </c>
      <c r="BE27" s="27">
        <v>15</v>
      </c>
      <c r="BF27" s="27">
        <v>16</v>
      </c>
      <c r="BG27" s="27">
        <v>16</v>
      </c>
      <c r="BH27" s="27">
        <v>16</v>
      </c>
      <c r="BI27" s="27">
        <v>16</v>
      </c>
      <c r="BJ27" s="27">
        <v>16</v>
      </c>
      <c r="BK27" s="27">
        <v>16</v>
      </c>
      <c r="BL27" s="27">
        <v>16</v>
      </c>
      <c r="BM27" s="27">
        <v>16</v>
      </c>
      <c r="BN27" s="27">
        <v>17</v>
      </c>
      <c r="BO27" s="27">
        <v>18</v>
      </c>
      <c r="BP27" s="27">
        <v>18</v>
      </c>
      <c r="BQ27" s="27">
        <v>18</v>
      </c>
      <c r="BR27" s="27">
        <v>18</v>
      </c>
      <c r="BS27" s="27">
        <v>18</v>
      </c>
      <c r="BT27" s="27">
        <v>18</v>
      </c>
      <c r="BU27" s="27">
        <v>18</v>
      </c>
      <c r="BV27" s="27">
        <v>18</v>
      </c>
      <c r="BW27" s="27">
        <v>19</v>
      </c>
      <c r="BX27" s="27">
        <v>19</v>
      </c>
      <c r="BY27" s="27">
        <v>19</v>
      </c>
      <c r="BZ27" s="27">
        <v>19</v>
      </c>
      <c r="CA27" s="27">
        <v>20</v>
      </c>
      <c r="CB27" s="27">
        <v>20</v>
      </c>
      <c r="CC27" s="27">
        <v>20</v>
      </c>
      <c r="CD27" s="27">
        <v>20</v>
      </c>
    </row>
    <row r="28" spans="1:82" ht="13.5" customHeight="1" x14ac:dyDescent="0.85">
      <c r="A28" s="13"/>
      <c r="B28" s="5" t="s">
        <v>57</v>
      </c>
      <c r="C28" s="2" t="s">
        <v>22</v>
      </c>
      <c r="D28" s="27">
        <v>2198</v>
      </c>
      <c r="E28" s="27">
        <v>77</v>
      </c>
      <c r="F28" s="27">
        <v>86</v>
      </c>
      <c r="G28" s="27">
        <v>86</v>
      </c>
      <c r="H28" s="27">
        <v>93</v>
      </c>
      <c r="I28" s="27">
        <v>99</v>
      </c>
      <c r="J28" s="27">
        <v>92</v>
      </c>
      <c r="K28" s="27">
        <v>97</v>
      </c>
      <c r="L28" s="27">
        <v>104</v>
      </c>
      <c r="M28" s="27">
        <v>114</v>
      </c>
      <c r="N28" s="27">
        <v>120</v>
      </c>
      <c r="O28" s="27">
        <v>133</v>
      </c>
      <c r="P28" s="27">
        <v>136</v>
      </c>
      <c r="Q28" s="27">
        <v>143</v>
      </c>
      <c r="R28" s="27">
        <v>121</v>
      </c>
      <c r="S28" s="27">
        <v>114</v>
      </c>
      <c r="T28" s="27">
        <v>132</v>
      </c>
      <c r="U28" s="27">
        <v>149</v>
      </c>
      <c r="V28" s="27">
        <v>124</v>
      </c>
      <c r="W28" s="27">
        <v>127</v>
      </c>
      <c r="X28" s="27">
        <v>153</v>
      </c>
      <c r="Y28" s="27">
        <v>185</v>
      </c>
      <c r="Z28" s="27">
        <v>149</v>
      </c>
      <c r="AA28" s="27">
        <v>159</v>
      </c>
      <c r="AB28" s="27">
        <v>193</v>
      </c>
      <c r="AC28" s="27">
        <v>184</v>
      </c>
      <c r="AD28" s="27">
        <v>173</v>
      </c>
      <c r="AE28" s="27">
        <v>196</v>
      </c>
      <c r="AF28" s="27">
        <v>232</v>
      </c>
      <c r="AG28" s="27">
        <v>219</v>
      </c>
      <c r="AH28" s="27">
        <v>210</v>
      </c>
      <c r="AI28" s="27">
        <v>214</v>
      </c>
      <c r="AJ28" s="27">
        <v>227</v>
      </c>
      <c r="AK28" s="27">
        <v>235</v>
      </c>
      <c r="AL28" s="27">
        <v>235</v>
      </c>
      <c r="AM28" s="27">
        <v>240</v>
      </c>
      <c r="AN28" s="27">
        <v>245</v>
      </c>
      <c r="AO28" s="27">
        <v>252</v>
      </c>
      <c r="AP28" s="27">
        <v>265</v>
      </c>
      <c r="AQ28" s="27">
        <v>281</v>
      </c>
      <c r="AR28" s="27">
        <v>305</v>
      </c>
      <c r="AS28" s="27">
        <v>305</v>
      </c>
      <c r="AT28" s="27">
        <v>286</v>
      </c>
      <c r="AU28" s="27">
        <v>277</v>
      </c>
      <c r="AV28" s="27">
        <v>288</v>
      </c>
      <c r="AW28" s="27">
        <v>262</v>
      </c>
      <c r="AX28" s="27">
        <v>251</v>
      </c>
      <c r="AY28" s="27">
        <v>264</v>
      </c>
      <c r="AZ28" s="27">
        <v>266</v>
      </c>
      <c r="BA28" s="27">
        <v>250</v>
      </c>
      <c r="BB28" s="27">
        <v>253</v>
      </c>
      <c r="BC28" s="27">
        <v>282</v>
      </c>
      <c r="BD28" s="27">
        <v>304</v>
      </c>
      <c r="BE28" s="27">
        <v>320</v>
      </c>
      <c r="BF28" s="27">
        <v>346</v>
      </c>
      <c r="BG28" s="27">
        <v>377</v>
      </c>
      <c r="BH28" s="27">
        <v>402</v>
      </c>
      <c r="BI28" s="27">
        <v>338</v>
      </c>
      <c r="BJ28" s="27">
        <v>277</v>
      </c>
      <c r="BK28" s="27">
        <v>357</v>
      </c>
      <c r="BL28" s="27">
        <v>393</v>
      </c>
      <c r="BM28" s="27">
        <v>385</v>
      </c>
      <c r="BN28" s="27">
        <v>293</v>
      </c>
      <c r="BO28" s="27">
        <v>358</v>
      </c>
      <c r="BP28" s="27">
        <v>386</v>
      </c>
      <c r="BQ28" s="27">
        <v>486</v>
      </c>
      <c r="BR28" s="27">
        <v>505</v>
      </c>
      <c r="BS28" s="27">
        <v>434</v>
      </c>
      <c r="BT28" s="27">
        <v>462</v>
      </c>
      <c r="BU28" s="27">
        <v>456</v>
      </c>
      <c r="BV28" s="27">
        <v>475</v>
      </c>
      <c r="BW28" s="27">
        <v>517</v>
      </c>
      <c r="BX28" s="27">
        <v>591</v>
      </c>
      <c r="BY28" s="27">
        <v>603</v>
      </c>
      <c r="BZ28" s="27">
        <v>551</v>
      </c>
      <c r="CA28" s="27">
        <v>492</v>
      </c>
      <c r="CB28" s="27">
        <v>553</v>
      </c>
      <c r="CC28" s="27">
        <v>617</v>
      </c>
      <c r="CD28" s="27">
        <v>580</v>
      </c>
    </row>
    <row r="29" spans="1:82" ht="14.25" customHeight="1" x14ac:dyDescent="0.85">
      <c r="A29" s="3"/>
      <c r="B29" s="22" t="s">
        <v>47</v>
      </c>
      <c r="C29" s="23" t="s">
        <v>48</v>
      </c>
      <c r="D29" s="24">
        <v>10396</v>
      </c>
      <c r="E29" s="24">
        <v>549</v>
      </c>
      <c r="F29" s="24">
        <v>625</v>
      </c>
      <c r="G29" s="24">
        <v>649</v>
      </c>
      <c r="H29" s="24">
        <v>637</v>
      </c>
      <c r="I29" s="24">
        <v>637</v>
      </c>
      <c r="J29" s="24">
        <v>687</v>
      </c>
      <c r="K29" s="24">
        <v>703</v>
      </c>
      <c r="L29" s="24">
        <v>735</v>
      </c>
      <c r="M29" s="24">
        <v>704</v>
      </c>
      <c r="N29" s="24">
        <v>788</v>
      </c>
      <c r="O29" s="24">
        <v>811</v>
      </c>
      <c r="P29" s="24">
        <v>840</v>
      </c>
      <c r="Q29" s="24">
        <v>824</v>
      </c>
      <c r="R29" s="24">
        <v>820</v>
      </c>
      <c r="S29" s="24">
        <v>839</v>
      </c>
      <c r="T29" s="24">
        <v>856</v>
      </c>
      <c r="U29" s="24">
        <v>871</v>
      </c>
      <c r="V29" s="24">
        <v>888</v>
      </c>
      <c r="W29" s="24">
        <v>918</v>
      </c>
      <c r="X29" s="24">
        <v>971</v>
      </c>
      <c r="Y29" s="24">
        <v>949</v>
      </c>
      <c r="Z29" s="24">
        <v>936</v>
      </c>
      <c r="AA29" s="24">
        <v>1022</v>
      </c>
      <c r="AB29" s="24">
        <v>1031</v>
      </c>
      <c r="AC29" s="24">
        <v>1065</v>
      </c>
      <c r="AD29" s="24">
        <v>1076</v>
      </c>
      <c r="AE29" s="24">
        <v>1122</v>
      </c>
      <c r="AF29" s="24">
        <v>1131</v>
      </c>
      <c r="AG29" s="24">
        <v>1109</v>
      </c>
      <c r="AH29" s="24">
        <v>1150</v>
      </c>
      <c r="AI29" s="24">
        <v>1152</v>
      </c>
      <c r="AJ29" s="24">
        <v>1215</v>
      </c>
      <c r="AK29" s="24">
        <v>1196</v>
      </c>
      <c r="AL29" s="24">
        <v>1218</v>
      </c>
      <c r="AM29" s="24">
        <v>1257</v>
      </c>
      <c r="AN29" s="24">
        <v>1277</v>
      </c>
      <c r="AO29" s="24">
        <v>1319</v>
      </c>
      <c r="AP29" s="24">
        <v>1348</v>
      </c>
      <c r="AQ29" s="24">
        <v>1384</v>
      </c>
      <c r="AR29" s="24">
        <v>1413</v>
      </c>
      <c r="AS29" s="24">
        <v>1443</v>
      </c>
      <c r="AT29" s="24">
        <v>1469</v>
      </c>
      <c r="AU29" s="24">
        <v>1466</v>
      </c>
      <c r="AV29" s="24">
        <v>1477</v>
      </c>
      <c r="AW29" s="24">
        <v>1475</v>
      </c>
      <c r="AX29" s="24">
        <v>1529</v>
      </c>
      <c r="AY29" s="24">
        <v>1597</v>
      </c>
      <c r="AZ29" s="24">
        <v>1580</v>
      </c>
      <c r="BA29" s="24">
        <v>1654</v>
      </c>
      <c r="BB29" s="24">
        <v>1650</v>
      </c>
      <c r="BC29" s="24">
        <v>1715</v>
      </c>
      <c r="BD29" s="24">
        <v>1761</v>
      </c>
      <c r="BE29" s="24">
        <v>1719</v>
      </c>
      <c r="BF29" s="24">
        <v>1833</v>
      </c>
      <c r="BG29" s="24">
        <v>1894</v>
      </c>
      <c r="BH29" s="24">
        <v>1896</v>
      </c>
      <c r="BI29" s="24">
        <v>1817</v>
      </c>
      <c r="BJ29" s="24">
        <v>1532</v>
      </c>
      <c r="BK29" s="24">
        <v>1752</v>
      </c>
      <c r="BL29" s="24">
        <v>1833</v>
      </c>
      <c r="BM29" s="24">
        <v>1810</v>
      </c>
      <c r="BN29" s="24">
        <v>1976</v>
      </c>
      <c r="BO29" s="24">
        <v>1932</v>
      </c>
      <c r="BP29" s="24">
        <v>2055</v>
      </c>
      <c r="BQ29" s="24">
        <v>2014</v>
      </c>
      <c r="BR29" s="24">
        <v>2145</v>
      </c>
      <c r="BS29" s="24">
        <v>2163</v>
      </c>
      <c r="BT29" s="24">
        <v>2249</v>
      </c>
      <c r="BU29" s="24">
        <v>2277</v>
      </c>
      <c r="BV29" s="24">
        <v>2289</v>
      </c>
      <c r="BW29" s="24">
        <v>2391</v>
      </c>
      <c r="BX29" s="24">
        <v>2608</v>
      </c>
      <c r="BY29" s="24">
        <v>2399</v>
      </c>
      <c r="BZ29" s="24">
        <v>2564</v>
      </c>
      <c r="CA29" s="24">
        <v>2628</v>
      </c>
      <c r="CB29" s="24">
        <v>2805</v>
      </c>
      <c r="CC29" s="24">
        <v>2599</v>
      </c>
      <c r="CD29" s="24">
        <v>2784</v>
      </c>
    </row>
    <row r="30" spans="1:82" ht="14.25" customHeight="1" x14ac:dyDescent="0.85">
      <c r="A30" s="3"/>
      <c r="B30" s="22" t="s">
        <v>58</v>
      </c>
      <c r="C30" s="23" t="s">
        <v>24</v>
      </c>
      <c r="D30" s="24">
        <v>3594</v>
      </c>
      <c r="E30" s="24">
        <v>140</v>
      </c>
      <c r="F30" s="24">
        <v>175</v>
      </c>
      <c r="G30" s="24">
        <v>181</v>
      </c>
      <c r="H30" s="24">
        <v>176</v>
      </c>
      <c r="I30" s="24">
        <v>174</v>
      </c>
      <c r="J30" s="24">
        <v>194</v>
      </c>
      <c r="K30" s="24">
        <v>194</v>
      </c>
      <c r="L30" s="24">
        <v>211</v>
      </c>
      <c r="M30" s="24">
        <v>193</v>
      </c>
      <c r="N30" s="24">
        <v>236</v>
      </c>
      <c r="O30" s="24">
        <v>249</v>
      </c>
      <c r="P30" s="24">
        <v>253</v>
      </c>
      <c r="Q30" s="24">
        <v>244</v>
      </c>
      <c r="R30" s="24">
        <v>244</v>
      </c>
      <c r="S30" s="24">
        <v>241</v>
      </c>
      <c r="T30" s="24">
        <v>253</v>
      </c>
      <c r="U30" s="24">
        <v>252</v>
      </c>
      <c r="V30" s="24">
        <v>259</v>
      </c>
      <c r="W30" s="24">
        <v>272</v>
      </c>
      <c r="X30" s="24">
        <v>288</v>
      </c>
      <c r="Y30" s="24">
        <v>266</v>
      </c>
      <c r="Z30" s="24">
        <v>263</v>
      </c>
      <c r="AA30" s="24">
        <v>306</v>
      </c>
      <c r="AB30" s="24">
        <v>309</v>
      </c>
      <c r="AC30" s="24">
        <v>309</v>
      </c>
      <c r="AD30" s="24">
        <v>314</v>
      </c>
      <c r="AE30" s="24">
        <v>354</v>
      </c>
      <c r="AF30" s="24">
        <v>338</v>
      </c>
      <c r="AG30" s="24">
        <v>317</v>
      </c>
      <c r="AH30" s="24">
        <v>340</v>
      </c>
      <c r="AI30" s="24">
        <v>361</v>
      </c>
      <c r="AJ30" s="24">
        <v>374</v>
      </c>
      <c r="AK30" s="24">
        <v>358</v>
      </c>
      <c r="AL30" s="24">
        <v>359</v>
      </c>
      <c r="AM30" s="24">
        <v>381</v>
      </c>
      <c r="AN30" s="24">
        <v>388</v>
      </c>
      <c r="AO30" s="24">
        <v>403</v>
      </c>
      <c r="AP30" s="24">
        <v>402</v>
      </c>
      <c r="AQ30" s="24">
        <v>421</v>
      </c>
      <c r="AR30" s="24">
        <v>431</v>
      </c>
      <c r="AS30" s="24">
        <v>442</v>
      </c>
      <c r="AT30" s="24">
        <v>461</v>
      </c>
      <c r="AU30" s="24">
        <v>442</v>
      </c>
      <c r="AV30" s="24">
        <v>424</v>
      </c>
      <c r="AW30" s="24">
        <v>430</v>
      </c>
      <c r="AX30" s="24">
        <v>467</v>
      </c>
      <c r="AY30" s="24">
        <v>494</v>
      </c>
      <c r="AZ30" s="24">
        <v>495</v>
      </c>
      <c r="BA30" s="24">
        <v>540</v>
      </c>
      <c r="BB30" s="24">
        <v>527</v>
      </c>
      <c r="BC30" s="24">
        <v>567</v>
      </c>
      <c r="BD30" s="24">
        <v>593</v>
      </c>
      <c r="BE30" s="24">
        <v>572</v>
      </c>
      <c r="BF30" s="24">
        <v>624</v>
      </c>
      <c r="BG30" s="24">
        <v>677</v>
      </c>
      <c r="BH30" s="24">
        <v>669</v>
      </c>
      <c r="BI30" s="24">
        <v>612</v>
      </c>
      <c r="BJ30" s="24">
        <v>443</v>
      </c>
      <c r="BK30" s="24">
        <v>599</v>
      </c>
      <c r="BL30" s="24">
        <v>620</v>
      </c>
      <c r="BM30" s="24">
        <v>587</v>
      </c>
      <c r="BN30" s="24">
        <v>670</v>
      </c>
      <c r="BO30" s="24">
        <v>617</v>
      </c>
      <c r="BP30" s="24">
        <v>691</v>
      </c>
      <c r="BQ30" s="24">
        <v>665</v>
      </c>
      <c r="BR30" s="24">
        <v>761</v>
      </c>
      <c r="BS30" s="24">
        <v>704</v>
      </c>
      <c r="BT30" s="24">
        <v>775</v>
      </c>
      <c r="BU30" s="24">
        <v>804</v>
      </c>
      <c r="BV30" s="24">
        <v>791</v>
      </c>
      <c r="BW30" s="24">
        <v>825</v>
      </c>
      <c r="BX30" s="24">
        <v>886</v>
      </c>
      <c r="BY30" s="24">
        <v>835</v>
      </c>
      <c r="BZ30" s="24">
        <v>894</v>
      </c>
      <c r="CA30" s="24">
        <v>898</v>
      </c>
      <c r="CB30" s="24">
        <v>967</v>
      </c>
      <c r="CC30" s="24">
        <v>908</v>
      </c>
      <c r="CD30" s="24">
        <v>985</v>
      </c>
    </row>
    <row r="31" spans="1:82" ht="13.5" customHeight="1" x14ac:dyDescent="0.85">
      <c r="A31" s="13"/>
      <c r="B31" s="5" t="s">
        <v>59</v>
      </c>
      <c r="C31" s="2" t="s">
        <v>25</v>
      </c>
      <c r="D31" s="27">
        <v>128</v>
      </c>
      <c r="E31" s="27">
        <v>5</v>
      </c>
      <c r="F31" s="27">
        <v>6</v>
      </c>
      <c r="G31" s="27">
        <v>6</v>
      </c>
      <c r="H31" s="27">
        <v>6</v>
      </c>
      <c r="I31" s="27">
        <v>6</v>
      </c>
      <c r="J31" s="27">
        <v>7</v>
      </c>
      <c r="K31" s="27">
        <v>7</v>
      </c>
      <c r="L31" s="27">
        <v>7</v>
      </c>
      <c r="M31" s="27">
        <v>7</v>
      </c>
      <c r="N31" s="27">
        <v>8</v>
      </c>
      <c r="O31" s="27">
        <v>9</v>
      </c>
      <c r="P31" s="27">
        <v>9</v>
      </c>
      <c r="Q31" s="27">
        <v>8</v>
      </c>
      <c r="R31" s="27">
        <v>8</v>
      </c>
      <c r="S31" s="27">
        <v>8</v>
      </c>
      <c r="T31" s="27">
        <v>8</v>
      </c>
      <c r="U31" s="27">
        <v>9</v>
      </c>
      <c r="V31" s="27">
        <v>9</v>
      </c>
      <c r="W31" s="27">
        <v>9</v>
      </c>
      <c r="X31" s="27">
        <v>10</v>
      </c>
      <c r="Y31" s="27">
        <v>10</v>
      </c>
      <c r="Z31" s="27">
        <v>10</v>
      </c>
      <c r="AA31" s="27">
        <v>10</v>
      </c>
      <c r="AB31" s="27">
        <v>10</v>
      </c>
      <c r="AC31" s="27">
        <v>10</v>
      </c>
      <c r="AD31" s="27">
        <v>10</v>
      </c>
      <c r="AE31" s="27">
        <v>11</v>
      </c>
      <c r="AF31" s="27">
        <v>11</v>
      </c>
      <c r="AG31" s="27">
        <v>11</v>
      </c>
      <c r="AH31" s="27">
        <v>11</v>
      </c>
      <c r="AI31" s="27">
        <v>11</v>
      </c>
      <c r="AJ31" s="27">
        <v>11</v>
      </c>
      <c r="AK31" s="27">
        <v>12</v>
      </c>
      <c r="AL31" s="27">
        <v>12</v>
      </c>
      <c r="AM31" s="27">
        <v>12</v>
      </c>
      <c r="AN31" s="27">
        <v>12</v>
      </c>
      <c r="AO31" s="27">
        <v>12</v>
      </c>
      <c r="AP31" s="27">
        <v>12</v>
      </c>
      <c r="AQ31" s="27">
        <v>12</v>
      </c>
      <c r="AR31" s="27">
        <v>12</v>
      </c>
      <c r="AS31" s="27">
        <v>13</v>
      </c>
      <c r="AT31" s="27">
        <v>13</v>
      </c>
      <c r="AU31" s="27">
        <v>13</v>
      </c>
      <c r="AV31" s="27">
        <v>13</v>
      </c>
      <c r="AW31" s="27">
        <v>14</v>
      </c>
      <c r="AX31" s="27">
        <v>14</v>
      </c>
      <c r="AY31" s="27">
        <v>14</v>
      </c>
      <c r="AZ31" s="27">
        <v>14</v>
      </c>
      <c r="BA31" s="27">
        <v>14</v>
      </c>
      <c r="BB31" s="27">
        <v>15</v>
      </c>
      <c r="BC31" s="27">
        <v>15</v>
      </c>
      <c r="BD31" s="27">
        <v>15</v>
      </c>
      <c r="BE31" s="27">
        <v>15</v>
      </c>
      <c r="BF31" s="27">
        <v>16</v>
      </c>
      <c r="BG31" s="27">
        <v>16</v>
      </c>
      <c r="BH31" s="27">
        <v>16</v>
      </c>
      <c r="BI31" s="27">
        <v>15</v>
      </c>
      <c r="BJ31" s="27">
        <v>9</v>
      </c>
      <c r="BK31" s="27">
        <v>18</v>
      </c>
      <c r="BL31" s="27">
        <v>19</v>
      </c>
      <c r="BM31" s="27">
        <v>20</v>
      </c>
      <c r="BN31" s="27">
        <v>22</v>
      </c>
      <c r="BO31" s="27">
        <v>22</v>
      </c>
      <c r="BP31" s="27">
        <v>23</v>
      </c>
      <c r="BQ31" s="27">
        <v>23</v>
      </c>
      <c r="BR31" s="27">
        <v>24</v>
      </c>
      <c r="BS31" s="27">
        <v>25</v>
      </c>
      <c r="BT31" s="27">
        <v>26</v>
      </c>
      <c r="BU31" s="27">
        <v>26</v>
      </c>
      <c r="BV31" s="27">
        <v>28</v>
      </c>
      <c r="BW31" s="27">
        <v>29</v>
      </c>
      <c r="BX31" s="27">
        <v>30</v>
      </c>
      <c r="BY31" s="27">
        <v>30</v>
      </c>
      <c r="BZ31" s="27">
        <v>30</v>
      </c>
      <c r="CA31" s="27">
        <v>32</v>
      </c>
      <c r="CB31" s="27">
        <v>37</v>
      </c>
      <c r="CC31" s="27">
        <v>40</v>
      </c>
      <c r="CD31" s="27">
        <v>40</v>
      </c>
    </row>
    <row r="32" spans="1:82" ht="13.5" customHeight="1" x14ac:dyDescent="0.85">
      <c r="A32" s="13"/>
      <c r="B32" s="5" t="s">
        <v>77</v>
      </c>
      <c r="C32" s="2" t="s">
        <v>26</v>
      </c>
      <c r="D32" s="27">
        <v>1822</v>
      </c>
      <c r="E32" s="27">
        <v>70</v>
      </c>
      <c r="F32" s="27">
        <v>90</v>
      </c>
      <c r="G32" s="27">
        <v>93</v>
      </c>
      <c r="H32" s="27">
        <v>90</v>
      </c>
      <c r="I32" s="27">
        <v>89</v>
      </c>
      <c r="J32" s="27">
        <v>100</v>
      </c>
      <c r="K32" s="27">
        <v>99</v>
      </c>
      <c r="L32" s="27">
        <v>107</v>
      </c>
      <c r="M32" s="27">
        <v>97</v>
      </c>
      <c r="N32" s="27">
        <v>121</v>
      </c>
      <c r="O32" s="27">
        <v>126</v>
      </c>
      <c r="P32" s="27">
        <v>127</v>
      </c>
      <c r="Q32" s="27">
        <v>124</v>
      </c>
      <c r="R32" s="27">
        <v>122</v>
      </c>
      <c r="S32" s="27">
        <v>120</v>
      </c>
      <c r="T32" s="27">
        <v>124</v>
      </c>
      <c r="U32" s="27">
        <v>125</v>
      </c>
      <c r="V32" s="27">
        <v>128</v>
      </c>
      <c r="W32" s="27">
        <v>136</v>
      </c>
      <c r="X32" s="27">
        <v>145</v>
      </c>
      <c r="Y32" s="27">
        <v>133</v>
      </c>
      <c r="Z32" s="27">
        <v>131</v>
      </c>
      <c r="AA32" s="27">
        <v>155</v>
      </c>
      <c r="AB32" s="27">
        <v>157</v>
      </c>
      <c r="AC32" s="27">
        <v>156</v>
      </c>
      <c r="AD32" s="27">
        <v>157</v>
      </c>
      <c r="AE32" s="27">
        <v>177</v>
      </c>
      <c r="AF32" s="27">
        <v>168</v>
      </c>
      <c r="AG32" s="27">
        <v>155</v>
      </c>
      <c r="AH32" s="27">
        <v>171</v>
      </c>
      <c r="AI32" s="27">
        <v>180</v>
      </c>
      <c r="AJ32" s="27">
        <v>189</v>
      </c>
      <c r="AK32" s="27">
        <v>183</v>
      </c>
      <c r="AL32" s="27">
        <v>180</v>
      </c>
      <c r="AM32" s="27">
        <v>193</v>
      </c>
      <c r="AN32" s="27">
        <v>198</v>
      </c>
      <c r="AO32" s="27">
        <v>208</v>
      </c>
      <c r="AP32" s="27">
        <v>207</v>
      </c>
      <c r="AQ32" s="27">
        <v>215</v>
      </c>
      <c r="AR32" s="27">
        <v>220</v>
      </c>
      <c r="AS32" s="27">
        <v>229</v>
      </c>
      <c r="AT32" s="27">
        <v>240</v>
      </c>
      <c r="AU32" s="27">
        <v>226</v>
      </c>
      <c r="AV32" s="27">
        <v>207</v>
      </c>
      <c r="AW32" s="27">
        <v>212</v>
      </c>
      <c r="AX32" s="27">
        <v>227</v>
      </c>
      <c r="AY32" s="27">
        <v>239</v>
      </c>
      <c r="AZ32" s="27">
        <v>241</v>
      </c>
      <c r="BA32" s="27">
        <v>269</v>
      </c>
      <c r="BB32" s="27">
        <v>255</v>
      </c>
      <c r="BC32" s="27">
        <v>271</v>
      </c>
      <c r="BD32" s="27">
        <v>291</v>
      </c>
      <c r="BE32" s="27">
        <v>281</v>
      </c>
      <c r="BF32" s="27">
        <v>316</v>
      </c>
      <c r="BG32" s="27">
        <v>329</v>
      </c>
      <c r="BH32" s="27">
        <v>331</v>
      </c>
      <c r="BI32" s="27">
        <v>313</v>
      </c>
      <c r="BJ32" s="27">
        <v>247</v>
      </c>
      <c r="BK32" s="27">
        <v>329</v>
      </c>
      <c r="BL32" s="27">
        <v>325</v>
      </c>
      <c r="BM32" s="27">
        <v>312</v>
      </c>
      <c r="BN32" s="27">
        <v>365</v>
      </c>
      <c r="BO32" s="27">
        <v>312</v>
      </c>
      <c r="BP32" s="27">
        <v>347</v>
      </c>
      <c r="BQ32" s="27">
        <v>336</v>
      </c>
      <c r="BR32" s="27">
        <v>396</v>
      </c>
      <c r="BS32" s="27">
        <v>336</v>
      </c>
      <c r="BT32" s="27">
        <v>379</v>
      </c>
      <c r="BU32" s="27">
        <v>412</v>
      </c>
      <c r="BV32" s="27">
        <v>401</v>
      </c>
      <c r="BW32" s="27">
        <v>392</v>
      </c>
      <c r="BX32" s="27">
        <v>438</v>
      </c>
      <c r="BY32" s="27">
        <v>418</v>
      </c>
      <c r="BZ32" s="27">
        <v>467</v>
      </c>
      <c r="CA32" s="27">
        <v>441</v>
      </c>
      <c r="CB32" s="27">
        <v>496</v>
      </c>
      <c r="CC32" s="27">
        <v>472</v>
      </c>
      <c r="CD32" s="27">
        <v>529</v>
      </c>
    </row>
    <row r="33" spans="1:82" ht="13.5" customHeight="1" x14ac:dyDescent="0.85">
      <c r="A33" s="13"/>
      <c r="B33" s="5" t="s">
        <v>86</v>
      </c>
      <c r="C33" s="2" t="s">
        <v>27</v>
      </c>
      <c r="D33" s="27">
        <v>1644</v>
      </c>
      <c r="E33" s="27">
        <v>68</v>
      </c>
      <c r="F33" s="27">
        <v>78</v>
      </c>
      <c r="G33" s="27">
        <v>83</v>
      </c>
      <c r="H33" s="27">
        <v>79</v>
      </c>
      <c r="I33" s="27">
        <v>79</v>
      </c>
      <c r="J33" s="27">
        <v>86</v>
      </c>
      <c r="K33" s="27">
        <v>90</v>
      </c>
      <c r="L33" s="27">
        <v>99</v>
      </c>
      <c r="M33" s="27">
        <v>92</v>
      </c>
      <c r="N33" s="27">
        <v>108</v>
      </c>
      <c r="O33" s="27">
        <v>116</v>
      </c>
      <c r="P33" s="27">
        <v>121</v>
      </c>
      <c r="Q33" s="27">
        <v>113</v>
      </c>
      <c r="R33" s="27">
        <v>119</v>
      </c>
      <c r="S33" s="27">
        <v>118</v>
      </c>
      <c r="T33" s="27">
        <v>128</v>
      </c>
      <c r="U33" s="27">
        <v>124</v>
      </c>
      <c r="V33" s="27">
        <v>128</v>
      </c>
      <c r="W33" s="27">
        <v>132</v>
      </c>
      <c r="X33" s="27">
        <v>136</v>
      </c>
      <c r="Y33" s="27">
        <v>130</v>
      </c>
      <c r="Z33" s="27">
        <v>128</v>
      </c>
      <c r="AA33" s="27">
        <v>142</v>
      </c>
      <c r="AB33" s="27">
        <v>144</v>
      </c>
      <c r="AC33" s="27">
        <v>147</v>
      </c>
      <c r="AD33" s="27">
        <v>153</v>
      </c>
      <c r="AE33" s="27">
        <v>175</v>
      </c>
      <c r="AF33" s="27">
        <v>171</v>
      </c>
      <c r="AG33" s="27">
        <v>162</v>
      </c>
      <c r="AH33" s="27">
        <v>166</v>
      </c>
      <c r="AI33" s="27">
        <v>180</v>
      </c>
      <c r="AJ33" s="27">
        <v>182</v>
      </c>
      <c r="AK33" s="27">
        <v>171</v>
      </c>
      <c r="AL33" s="27">
        <v>176</v>
      </c>
      <c r="AM33" s="27">
        <v>185</v>
      </c>
      <c r="AN33" s="27">
        <v>186</v>
      </c>
      <c r="AO33" s="27">
        <v>189</v>
      </c>
      <c r="AP33" s="27">
        <v>189</v>
      </c>
      <c r="AQ33" s="27">
        <v>203</v>
      </c>
      <c r="AR33" s="27">
        <v>207</v>
      </c>
      <c r="AS33" s="27">
        <v>207</v>
      </c>
      <c r="AT33" s="27">
        <v>214</v>
      </c>
      <c r="AU33" s="27">
        <v>210</v>
      </c>
      <c r="AV33" s="27">
        <v>219</v>
      </c>
      <c r="AW33" s="27">
        <v>217</v>
      </c>
      <c r="AX33" s="27">
        <v>243</v>
      </c>
      <c r="AY33" s="27">
        <v>261</v>
      </c>
      <c r="AZ33" s="27">
        <v>258</v>
      </c>
      <c r="BA33" s="27">
        <v>274</v>
      </c>
      <c r="BB33" s="27">
        <v>279</v>
      </c>
      <c r="BC33" s="27">
        <v>308</v>
      </c>
      <c r="BD33" s="27">
        <v>311</v>
      </c>
      <c r="BE33" s="27">
        <v>297</v>
      </c>
      <c r="BF33" s="27">
        <v>309</v>
      </c>
      <c r="BG33" s="27">
        <v>363</v>
      </c>
      <c r="BH33" s="27">
        <v>347</v>
      </c>
      <c r="BI33" s="27">
        <v>297</v>
      </c>
      <c r="BJ33" s="27">
        <v>182</v>
      </c>
      <c r="BK33" s="27">
        <v>245</v>
      </c>
      <c r="BL33" s="27">
        <v>280</v>
      </c>
      <c r="BM33" s="27">
        <v>256</v>
      </c>
      <c r="BN33" s="27">
        <v>283</v>
      </c>
      <c r="BO33" s="27">
        <v>283</v>
      </c>
      <c r="BP33" s="27">
        <v>321</v>
      </c>
      <c r="BQ33" s="27">
        <v>305</v>
      </c>
      <c r="BR33" s="27">
        <v>340</v>
      </c>
      <c r="BS33" s="27">
        <v>343</v>
      </c>
      <c r="BT33" s="27">
        <v>370</v>
      </c>
      <c r="BU33" s="27">
        <v>366</v>
      </c>
      <c r="BV33" s="27">
        <v>362</v>
      </c>
      <c r="BW33" s="27">
        <v>404</v>
      </c>
      <c r="BX33" s="27">
        <v>418</v>
      </c>
      <c r="BY33" s="27">
        <v>387</v>
      </c>
      <c r="BZ33" s="27">
        <v>397</v>
      </c>
      <c r="CA33" s="27">
        <v>426</v>
      </c>
      <c r="CB33" s="27">
        <v>434</v>
      </c>
      <c r="CC33" s="27">
        <v>396</v>
      </c>
      <c r="CD33" s="27">
        <v>416</v>
      </c>
    </row>
    <row r="34" spans="1:82" ht="14.25" customHeight="1" x14ac:dyDescent="0.85">
      <c r="A34" s="3"/>
      <c r="B34" s="22" t="s">
        <v>60</v>
      </c>
      <c r="C34" s="23" t="s">
        <v>29</v>
      </c>
      <c r="D34" s="24">
        <v>6802</v>
      </c>
      <c r="E34" s="24">
        <v>417</v>
      </c>
      <c r="F34" s="24">
        <v>452</v>
      </c>
      <c r="G34" s="24">
        <v>471</v>
      </c>
      <c r="H34" s="24">
        <v>464</v>
      </c>
      <c r="I34" s="24">
        <v>468</v>
      </c>
      <c r="J34" s="24">
        <v>495</v>
      </c>
      <c r="K34" s="24">
        <v>513</v>
      </c>
      <c r="L34" s="24">
        <v>523</v>
      </c>
      <c r="M34" s="24">
        <v>515</v>
      </c>
      <c r="N34" s="24">
        <v>547</v>
      </c>
      <c r="O34" s="24">
        <v>554</v>
      </c>
      <c r="P34" s="24">
        <v>581</v>
      </c>
      <c r="Q34" s="24">
        <v>576</v>
      </c>
      <c r="R34" s="24">
        <v>572</v>
      </c>
      <c r="S34" s="24">
        <v>598</v>
      </c>
      <c r="T34" s="24">
        <v>600</v>
      </c>
      <c r="U34" s="24">
        <v>617</v>
      </c>
      <c r="V34" s="24">
        <v>626</v>
      </c>
      <c r="W34" s="24">
        <v>642</v>
      </c>
      <c r="X34" s="24">
        <v>678</v>
      </c>
      <c r="Y34" s="24">
        <v>683</v>
      </c>
      <c r="Z34" s="24">
        <v>673</v>
      </c>
      <c r="AA34" s="24">
        <v>713</v>
      </c>
      <c r="AB34" s="24">
        <v>718</v>
      </c>
      <c r="AC34" s="24">
        <v>754</v>
      </c>
      <c r="AD34" s="24">
        <v>761</v>
      </c>
      <c r="AE34" s="24">
        <v>760</v>
      </c>
      <c r="AF34" s="24">
        <v>788</v>
      </c>
      <c r="AG34" s="24">
        <v>784</v>
      </c>
      <c r="AH34" s="24">
        <v>804</v>
      </c>
      <c r="AI34" s="24">
        <v>790</v>
      </c>
      <c r="AJ34" s="24">
        <v>838</v>
      </c>
      <c r="AK34" s="24">
        <v>833</v>
      </c>
      <c r="AL34" s="24">
        <v>853</v>
      </c>
      <c r="AM34" s="24">
        <v>872</v>
      </c>
      <c r="AN34" s="24">
        <v>885</v>
      </c>
      <c r="AO34" s="24">
        <v>912</v>
      </c>
      <c r="AP34" s="24">
        <v>940</v>
      </c>
      <c r="AQ34" s="24">
        <v>959</v>
      </c>
      <c r="AR34" s="24">
        <v>978</v>
      </c>
      <c r="AS34" s="24">
        <v>997</v>
      </c>
      <c r="AT34" s="24">
        <v>1006</v>
      </c>
      <c r="AU34" s="24">
        <v>1019</v>
      </c>
      <c r="AV34" s="24">
        <v>1044</v>
      </c>
      <c r="AW34" s="24">
        <v>1037</v>
      </c>
      <c r="AX34" s="24">
        <v>1058</v>
      </c>
      <c r="AY34" s="24">
        <v>1100</v>
      </c>
      <c r="AZ34" s="24">
        <v>1083</v>
      </c>
      <c r="BA34" s="24">
        <v>1115</v>
      </c>
      <c r="BB34" s="24">
        <v>1122</v>
      </c>
      <c r="BC34" s="24">
        <v>1150</v>
      </c>
      <c r="BD34" s="24">
        <v>1172</v>
      </c>
      <c r="BE34" s="24">
        <v>1150</v>
      </c>
      <c r="BF34" s="24">
        <v>1214</v>
      </c>
      <c r="BG34" s="24">
        <v>1227</v>
      </c>
      <c r="BH34" s="24">
        <v>1235</v>
      </c>
      <c r="BI34" s="24">
        <v>1210</v>
      </c>
      <c r="BJ34" s="24">
        <v>1081</v>
      </c>
      <c r="BK34" s="24">
        <v>1159</v>
      </c>
      <c r="BL34" s="24">
        <v>1217</v>
      </c>
      <c r="BM34" s="24">
        <v>1223</v>
      </c>
      <c r="BN34" s="24">
        <v>1306</v>
      </c>
      <c r="BO34" s="24">
        <v>1314</v>
      </c>
      <c r="BP34" s="24">
        <v>1364</v>
      </c>
      <c r="BQ34" s="24">
        <v>1349</v>
      </c>
      <c r="BR34" s="24">
        <v>1384</v>
      </c>
      <c r="BS34" s="24">
        <v>1459</v>
      </c>
      <c r="BT34" s="24">
        <v>1474</v>
      </c>
      <c r="BU34" s="24">
        <v>1473</v>
      </c>
      <c r="BV34" s="24">
        <v>1498</v>
      </c>
      <c r="BW34" s="24">
        <v>1566</v>
      </c>
      <c r="BX34" s="24">
        <v>1723</v>
      </c>
      <c r="BY34" s="24">
        <v>1564</v>
      </c>
      <c r="BZ34" s="24">
        <v>1671</v>
      </c>
      <c r="CA34" s="24">
        <v>1729</v>
      </c>
      <c r="CB34" s="24">
        <v>1838</v>
      </c>
      <c r="CC34" s="24">
        <v>1691</v>
      </c>
      <c r="CD34" s="24">
        <v>1799</v>
      </c>
    </row>
    <row r="35" spans="1:82" ht="13.5" customHeight="1" x14ac:dyDescent="0.85">
      <c r="A35" s="13"/>
      <c r="B35" s="5" t="s">
        <v>61</v>
      </c>
      <c r="C35" s="2" t="s">
        <v>30</v>
      </c>
      <c r="D35" s="27">
        <v>681</v>
      </c>
      <c r="E35" s="27">
        <v>65</v>
      </c>
      <c r="F35" s="27">
        <v>71</v>
      </c>
      <c r="G35" s="27">
        <v>73</v>
      </c>
      <c r="H35" s="27">
        <v>70</v>
      </c>
      <c r="I35" s="27">
        <v>70</v>
      </c>
      <c r="J35" s="27">
        <v>70</v>
      </c>
      <c r="K35" s="27">
        <v>72</v>
      </c>
      <c r="L35" s="27">
        <v>77</v>
      </c>
      <c r="M35" s="27">
        <v>82</v>
      </c>
      <c r="N35" s="27">
        <v>73</v>
      </c>
      <c r="O35" s="27">
        <v>76</v>
      </c>
      <c r="P35" s="27">
        <v>73</v>
      </c>
      <c r="Q35" s="27">
        <v>69</v>
      </c>
      <c r="R35" s="27">
        <v>69</v>
      </c>
      <c r="S35" s="27">
        <v>72</v>
      </c>
      <c r="T35" s="27">
        <v>76</v>
      </c>
      <c r="U35" s="27">
        <v>74</v>
      </c>
      <c r="V35" s="27">
        <v>76</v>
      </c>
      <c r="W35" s="27">
        <v>77</v>
      </c>
      <c r="X35" s="27">
        <v>82</v>
      </c>
      <c r="Y35" s="27">
        <v>78</v>
      </c>
      <c r="Z35" s="27">
        <v>79</v>
      </c>
      <c r="AA35" s="27">
        <v>81</v>
      </c>
      <c r="AB35" s="27">
        <v>83</v>
      </c>
      <c r="AC35" s="27">
        <v>83</v>
      </c>
      <c r="AD35" s="27">
        <v>85</v>
      </c>
      <c r="AE35" s="27">
        <v>86</v>
      </c>
      <c r="AF35" s="27">
        <v>86</v>
      </c>
      <c r="AG35" s="27">
        <v>82</v>
      </c>
      <c r="AH35" s="27">
        <v>87</v>
      </c>
      <c r="AI35" s="27">
        <v>89</v>
      </c>
      <c r="AJ35" s="27">
        <v>92</v>
      </c>
      <c r="AK35" s="27">
        <v>93</v>
      </c>
      <c r="AL35" s="27">
        <v>97</v>
      </c>
      <c r="AM35" s="27">
        <v>103</v>
      </c>
      <c r="AN35" s="27">
        <v>101</v>
      </c>
      <c r="AO35" s="27">
        <v>102</v>
      </c>
      <c r="AP35" s="27">
        <v>106</v>
      </c>
      <c r="AQ35" s="27">
        <v>110</v>
      </c>
      <c r="AR35" s="27">
        <v>113</v>
      </c>
      <c r="AS35" s="27">
        <v>115</v>
      </c>
      <c r="AT35" s="27">
        <v>118</v>
      </c>
      <c r="AU35" s="27">
        <v>123</v>
      </c>
      <c r="AV35" s="27">
        <v>124</v>
      </c>
      <c r="AW35" s="27">
        <v>132</v>
      </c>
      <c r="AX35" s="27">
        <v>125</v>
      </c>
      <c r="AY35" s="27">
        <v>127</v>
      </c>
      <c r="AZ35" s="27">
        <v>131</v>
      </c>
      <c r="BA35" s="27">
        <v>134</v>
      </c>
      <c r="BB35" s="27">
        <v>135</v>
      </c>
      <c r="BC35" s="27">
        <v>141</v>
      </c>
      <c r="BD35" s="27">
        <v>143</v>
      </c>
      <c r="BE35" s="27">
        <v>142</v>
      </c>
      <c r="BF35" s="27">
        <v>146</v>
      </c>
      <c r="BG35" s="27">
        <v>157</v>
      </c>
      <c r="BH35" s="27">
        <v>161</v>
      </c>
      <c r="BI35" s="27">
        <v>147</v>
      </c>
      <c r="BJ35" s="27">
        <v>55</v>
      </c>
      <c r="BK35" s="27">
        <v>71</v>
      </c>
      <c r="BL35" s="27">
        <v>90</v>
      </c>
      <c r="BM35" s="27">
        <v>96</v>
      </c>
      <c r="BN35" s="27">
        <v>109</v>
      </c>
      <c r="BO35" s="27">
        <v>110</v>
      </c>
      <c r="BP35" s="27">
        <v>122</v>
      </c>
      <c r="BQ35" s="27">
        <v>118</v>
      </c>
      <c r="BR35" s="27">
        <v>132</v>
      </c>
      <c r="BS35" s="27">
        <v>141</v>
      </c>
      <c r="BT35" s="27">
        <v>143</v>
      </c>
      <c r="BU35" s="27">
        <v>139</v>
      </c>
      <c r="BV35" s="27">
        <v>143</v>
      </c>
      <c r="BW35" s="27">
        <v>162</v>
      </c>
      <c r="BX35" s="27">
        <v>168</v>
      </c>
      <c r="BY35" s="27">
        <v>158</v>
      </c>
      <c r="BZ35" s="27">
        <v>169</v>
      </c>
      <c r="CA35" s="27">
        <v>178</v>
      </c>
      <c r="CB35" s="27">
        <v>176</v>
      </c>
      <c r="CC35" s="27">
        <v>166</v>
      </c>
      <c r="CD35" s="27">
        <v>156</v>
      </c>
    </row>
    <row r="36" spans="1:82" ht="13.5" customHeight="1" x14ac:dyDescent="0.85">
      <c r="A36" s="13"/>
      <c r="B36" s="5" t="s">
        <v>62</v>
      </c>
      <c r="C36" s="2" t="s">
        <v>31</v>
      </c>
      <c r="D36" s="27">
        <v>433</v>
      </c>
      <c r="E36" s="27">
        <v>7</v>
      </c>
      <c r="F36" s="27">
        <v>8</v>
      </c>
      <c r="G36" s="27">
        <v>9</v>
      </c>
      <c r="H36" s="27">
        <v>8</v>
      </c>
      <c r="I36" s="27">
        <v>8</v>
      </c>
      <c r="J36" s="27">
        <v>9</v>
      </c>
      <c r="K36" s="27">
        <v>10</v>
      </c>
      <c r="L36" s="27">
        <v>11</v>
      </c>
      <c r="M36" s="27">
        <v>10</v>
      </c>
      <c r="N36" s="27">
        <v>11</v>
      </c>
      <c r="O36" s="27">
        <v>12</v>
      </c>
      <c r="P36" s="27">
        <v>13</v>
      </c>
      <c r="Q36" s="27">
        <v>12</v>
      </c>
      <c r="R36" s="27">
        <v>13</v>
      </c>
      <c r="S36" s="27">
        <v>13</v>
      </c>
      <c r="T36" s="27">
        <v>14</v>
      </c>
      <c r="U36" s="27">
        <v>13</v>
      </c>
      <c r="V36" s="27">
        <v>14</v>
      </c>
      <c r="W36" s="27">
        <v>14</v>
      </c>
      <c r="X36" s="27">
        <v>14</v>
      </c>
      <c r="Y36" s="27">
        <v>13</v>
      </c>
      <c r="Z36" s="27">
        <v>13</v>
      </c>
      <c r="AA36" s="27">
        <v>15</v>
      </c>
      <c r="AB36" s="27">
        <v>16</v>
      </c>
      <c r="AC36" s="27">
        <v>17</v>
      </c>
      <c r="AD36" s="27">
        <v>19</v>
      </c>
      <c r="AE36" s="27">
        <v>20</v>
      </c>
      <c r="AF36" s="27">
        <v>20</v>
      </c>
      <c r="AG36" s="27">
        <v>17</v>
      </c>
      <c r="AH36" s="27">
        <v>19</v>
      </c>
      <c r="AI36" s="27">
        <v>19</v>
      </c>
      <c r="AJ36" s="27">
        <v>20</v>
      </c>
      <c r="AK36" s="27">
        <v>17</v>
      </c>
      <c r="AL36" s="27">
        <v>21</v>
      </c>
      <c r="AM36" s="27">
        <v>22</v>
      </c>
      <c r="AN36" s="27">
        <v>21</v>
      </c>
      <c r="AO36" s="27">
        <v>22</v>
      </c>
      <c r="AP36" s="27">
        <v>23</v>
      </c>
      <c r="AQ36" s="27">
        <v>25</v>
      </c>
      <c r="AR36" s="27">
        <v>26</v>
      </c>
      <c r="AS36" s="27">
        <v>24</v>
      </c>
      <c r="AT36" s="27">
        <v>27</v>
      </c>
      <c r="AU36" s="27">
        <v>25</v>
      </c>
      <c r="AV36" s="27">
        <v>28</v>
      </c>
      <c r="AW36" s="27">
        <v>25</v>
      </c>
      <c r="AX36" s="27">
        <v>28</v>
      </c>
      <c r="AY36" s="27">
        <v>30</v>
      </c>
      <c r="AZ36" s="27">
        <v>32</v>
      </c>
      <c r="BA36" s="27">
        <v>29</v>
      </c>
      <c r="BB36" s="27">
        <v>32</v>
      </c>
      <c r="BC36" s="27">
        <v>35</v>
      </c>
      <c r="BD36" s="27">
        <v>34</v>
      </c>
      <c r="BE36" s="27">
        <v>30</v>
      </c>
      <c r="BF36" s="27">
        <v>35</v>
      </c>
      <c r="BG36" s="27">
        <v>35</v>
      </c>
      <c r="BH36" s="27">
        <v>43</v>
      </c>
      <c r="BI36" s="27">
        <v>40</v>
      </c>
      <c r="BJ36" s="27">
        <v>46</v>
      </c>
      <c r="BK36" s="27">
        <v>50</v>
      </c>
      <c r="BL36" s="27">
        <v>48</v>
      </c>
      <c r="BM36" s="27">
        <v>47</v>
      </c>
      <c r="BN36" s="27">
        <v>64</v>
      </c>
      <c r="BO36" s="27">
        <v>56</v>
      </c>
      <c r="BP36" s="27">
        <v>58</v>
      </c>
      <c r="BQ36" s="27">
        <v>57</v>
      </c>
      <c r="BR36" s="27">
        <v>66</v>
      </c>
      <c r="BS36" s="27">
        <v>78</v>
      </c>
      <c r="BT36" s="27">
        <v>71</v>
      </c>
      <c r="BU36" s="27">
        <v>80</v>
      </c>
      <c r="BV36" s="27">
        <v>91</v>
      </c>
      <c r="BW36" s="27">
        <v>90</v>
      </c>
      <c r="BX36" s="27">
        <v>99</v>
      </c>
      <c r="BY36" s="27">
        <v>98</v>
      </c>
      <c r="BZ36" s="27">
        <v>114</v>
      </c>
      <c r="CA36" s="27">
        <v>107</v>
      </c>
      <c r="CB36" s="27">
        <v>114</v>
      </c>
      <c r="CC36" s="27">
        <v>110</v>
      </c>
      <c r="CD36" s="27">
        <v>127</v>
      </c>
    </row>
    <row r="37" spans="1:82" ht="13.5" customHeight="1" x14ac:dyDescent="0.85">
      <c r="A37" s="13"/>
      <c r="B37" s="5" t="s">
        <v>63</v>
      </c>
      <c r="C37" s="2" t="s">
        <v>32</v>
      </c>
      <c r="D37" s="27">
        <v>498</v>
      </c>
      <c r="E37" s="27">
        <v>23</v>
      </c>
      <c r="F37" s="27">
        <v>33</v>
      </c>
      <c r="G37" s="27">
        <v>36</v>
      </c>
      <c r="H37" s="27">
        <v>34</v>
      </c>
      <c r="I37" s="27">
        <v>23</v>
      </c>
      <c r="J37" s="27">
        <v>38</v>
      </c>
      <c r="K37" s="27">
        <v>42</v>
      </c>
      <c r="L37" s="27">
        <v>38</v>
      </c>
      <c r="M37" s="27">
        <v>27</v>
      </c>
      <c r="N37" s="27">
        <v>42</v>
      </c>
      <c r="O37" s="27">
        <v>34</v>
      </c>
      <c r="P37" s="27">
        <v>40</v>
      </c>
      <c r="Q37" s="27">
        <v>37</v>
      </c>
      <c r="R37" s="27">
        <v>34</v>
      </c>
      <c r="S37" s="27">
        <v>35</v>
      </c>
      <c r="T37" s="27">
        <v>31</v>
      </c>
      <c r="U37" s="27">
        <v>42</v>
      </c>
      <c r="V37" s="27">
        <v>37</v>
      </c>
      <c r="W37" s="27">
        <v>40</v>
      </c>
      <c r="X37" s="27">
        <v>51</v>
      </c>
      <c r="Y37" s="27">
        <v>54</v>
      </c>
      <c r="Z37" s="27">
        <v>49</v>
      </c>
      <c r="AA37" s="27">
        <v>56</v>
      </c>
      <c r="AB37" s="27">
        <v>46</v>
      </c>
      <c r="AC37" s="27">
        <v>54</v>
      </c>
      <c r="AD37" s="27">
        <v>59</v>
      </c>
      <c r="AE37" s="27">
        <v>54</v>
      </c>
      <c r="AF37" s="27">
        <v>63</v>
      </c>
      <c r="AG37" s="27">
        <v>62</v>
      </c>
      <c r="AH37" s="27">
        <v>67</v>
      </c>
      <c r="AI37" s="27">
        <v>57</v>
      </c>
      <c r="AJ37" s="27">
        <v>68</v>
      </c>
      <c r="AK37" s="27">
        <v>64</v>
      </c>
      <c r="AL37" s="27">
        <v>67</v>
      </c>
      <c r="AM37" s="27">
        <v>62</v>
      </c>
      <c r="AN37" s="27">
        <v>69</v>
      </c>
      <c r="AO37" s="27">
        <v>69</v>
      </c>
      <c r="AP37" s="27">
        <v>73</v>
      </c>
      <c r="AQ37" s="27">
        <v>76</v>
      </c>
      <c r="AR37" s="27">
        <v>76</v>
      </c>
      <c r="AS37" s="27">
        <v>75</v>
      </c>
      <c r="AT37" s="27">
        <v>75</v>
      </c>
      <c r="AU37" s="27">
        <v>77</v>
      </c>
      <c r="AV37" s="27">
        <v>77</v>
      </c>
      <c r="AW37" s="27">
        <v>77</v>
      </c>
      <c r="AX37" s="27">
        <v>79</v>
      </c>
      <c r="AY37" s="27">
        <v>84</v>
      </c>
      <c r="AZ37" s="27">
        <v>84</v>
      </c>
      <c r="BA37" s="27">
        <v>88</v>
      </c>
      <c r="BB37" s="27">
        <v>88</v>
      </c>
      <c r="BC37" s="27">
        <v>92</v>
      </c>
      <c r="BD37" s="27">
        <v>89</v>
      </c>
      <c r="BE37" s="27">
        <v>94</v>
      </c>
      <c r="BF37" s="27">
        <v>97</v>
      </c>
      <c r="BG37" s="27">
        <v>96</v>
      </c>
      <c r="BH37" s="27">
        <v>101</v>
      </c>
      <c r="BI37" s="27">
        <v>89</v>
      </c>
      <c r="BJ37" s="27">
        <v>89</v>
      </c>
      <c r="BK37" s="27">
        <v>93</v>
      </c>
      <c r="BL37" s="27">
        <v>106</v>
      </c>
      <c r="BM37" s="27">
        <v>98</v>
      </c>
      <c r="BN37" s="27">
        <v>102</v>
      </c>
      <c r="BO37" s="27">
        <v>104</v>
      </c>
      <c r="BP37" s="27">
        <v>106</v>
      </c>
      <c r="BQ37" s="27">
        <v>103</v>
      </c>
      <c r="BR37" s="27">
        <v>109</v>
      </c>
      <c r="BS37" s="27">
        <v>104</v>
      </c>
      <c r="BT37" s="27">
        <v>139</v>
      </c>
      <c r="BU37" s="27">
        <v>106</v>
      </c>
      <c r="BV37" s="27">
        <v>111</v>
      </c>
      <c r="BW37" s="27">
        <v>109</v>
      </c>
      <c r="BX37" s="27">
        <v>120</v>
      </c>
      <c r="BY37" s="27">
        <v>117</v>
      </c>
      <c r="BZ37" s="27">
        <v>128</v>
      </c>
      <c r="CA37" s="27">
        <v>123</v>
      </c>
      <c r="CB37" s="27">
        <v>130</v>
      </c>
      <c r="CC37" s="27">
        <v>127</v>
      </c>
      <c r="CD37" s="27">
        <v>139</v>
      </c>
    </row>
    <row r="38" spans="1:82" ht="13.5" customHeight="1" x14ac:dyDescent="0.85">
      <c r="A38" s="13"/>
      <c r="B38" s="5" t="s">
        <v>64</v>
      </c>
      <c r="C38" s="2" t="s">
        <v>33</v>
      </c>
      <c r="D38" s="27">
        <v>1372</v>
      </c>
      <c r="E38" s="27">
        <v>154</v>
      </c>
      <c r="F38" s="27">
        <v>151</v>
      </c>
      <c r="G38" s="27">
        <v>158</v>
      </c>
      <c r="H38" s="27">
        <v>157</v>
      </c>
      <c r="I38" s="27">
        <v>162</v>
      </c>
      <c r="J38" s="27">
        <v>164</v>
      </c>
      <c r="K38" s="27">
        <v>176</v>
      </c>
      <c r="L38" s="27">
        <v>185</v>
      </c>
      <c r="M38" s="27">
        <v>182</v>
      </c>
      <c r="N38" s="27">
        <v>189</v>
      </c>
      <c r="O38" s="27">
        <v>198</v>
      </c>
      <c r="P38" s="27">
        <v>225</v>
      </c>
      <c r="Q38" s="27">
        <v>206</v>
      </c>
      <c r="R38" s="27">
        <v>197</v>
      </c>
      <c r="S38" s="27">
        <v>226</v>
      </c>
      <c r="T38" s="27">
        <v>229</v>
      </c>
      <c r="U38" s="27">
        <v>206</v>
      </c>
      <c r="V38" s="27">
        <v>215</v>
      </c>
      <c r="W38" s="27">
        <v>220</v>
      </c>
      <c r="X38" s="27">
        <v>226</v>
      </c>
      <c r="Y38" s="27">
        <v>220</v>
      </c>
      <c r="Z38" s="27">
        <v>216</v>
      </c>
      <c r="AA38" s="27">
        <v>216</v>
      </c>
      <c r="AB38" s="27">
        <v>213</v>
      </c>
      <c r="AC38" s="27">
        <v>224</v>
      </c>
      <c r="AD38" s="27">
        <v>222</v>
      </c>
      <c r="AE38" s="27">
        <v>209</v>
      </c>
      <c r="AF38" s="27">
        <v>207</v>
      </c>
      <c r="AG38" s="27">
        <v>219</v>
      </c>
      <c r="AH38" s="27">
        <v>213</v>
      </c>
      <c r="AI38" s="27">
        <v>219</v>
      </c>
      <c r="AJ38" s="27">
        <v>218</v>
      </c>
      <c r="AK38" s="27">
        <v>232</v>
      </c>
      <c r="AL38" s="27">
        <v>225</v>
      </c>
      <c r="AM38" s="27">
        <v>230</v>
      </c>
      <c r="AN38" s="27">
        <v>231</v>
      </c>
      <c r="AO38" s="27">
        <v>238</v>
      </c>
      <c r="AP38" s="27">
        <v>233</v>
      </c>
      <c r="AQ38" s="27">
        <v>247</v>
      </c>
      <c r="AR38" s="27">
        <v>241</v>
      </c>
      <c r="AS38" s="27">
        <v>249</v>
      </c>
      <c r="AT38" s="27">
        <v>249</v>
      </c>
      <c r="AU38" s="27">
        <v>257</v>
      </c>
      <c r="AV38" s="27">
        <v>264</v>
      </c>
      <c r="AW38" s="27">
        <v>273</v>
      </c>
      <c r="AX38" s="27">
        <v>266</v>
      </c>
      <c r="AY38" s="27">
        <v>276</v>
      </c>
      <c r="AZ38" s="27">
        <v>275</v>
      </c>
      <c r="BA38" s="27">
        <v>283</v>
      </c>
      <c r="BB38" s="27">
        <v>282</v>
      </c>
      <c r="BC38" s="27">
        <v>290</v>
      </c>
      <c r="BD38" s="27">
        <v>288</v>
      </c>
      <c r="BE38" s="27">
        <v>294</v>
      </c>
      <c r="BF38" s="27">
        <v>310</v>
      </c>
      <c r="BG38" s="27">
        <v>295</v>
      </c>
      <c r="BH38" s="27">
        <v>288</v>
      </c>
      <c r="BI38" s="27">
        <v>294</v>
      </c>
      <c r="BJ38" s="27">
        <v>287</v>
      </c>
      <c r="BK38" s="27">
        <v>299</v>
      </c>
      <c r="BL38" s="27">
        <v>310</v>
      </c>
      <c r="BM38" s="27">
        <v>303</v>
      </c>
      <c r="BN38" s="27">
        <v>305</v>
      </c>
      <c r="BO38" s="27">
        <v>313</v>
      </c>
      <c r="BP38" s="27">
        <v>318</v>
      </c>
      <c r="BQ38" s="27">
        <v>317</v>
      </c>
      <c r="BR38" s="27">
        <v>312</v>
      </c>
      <c r="BS38" s="27">
        <v>313</v>
      </c>
      <c r="BT38" s="27">
        <v>315</v>
      </c>
      <c r="BU38" s="27">
        <v>347</v>
      </c>
      <c r="BV38" s="27">
        <v>317</v>
      </c>
      <c r="BW38" s="27">
        <v>324</v>
      </c>
      <c r="BX38" s="27">
        <v>329</v>
      </c>
      <c r="BY38" s="27">
        <v>327</v>
      </c>
      <c r="BZ38" s="27">
        <v>326</v>
      </c>
      <c r="CA38" s="27">
        <v>334</v>
      </c>
      <c r="CB38" s="27">
        <v>385</v>
      </c>
      <c r="CC38" s="27">
        <v>334</v>
      </c>
      <c r="CD38" s="27">
        <v>335</v>
      </c>
    </row>
    <row r="39" spans="1:82" ht="13.5" customHeight="1" x14ac:dyDescent="0.85">
      <c r="A39" s="13"/>
      <c r="B39" s="5" t="s">
        <v>65</v>
      </c>
      <c r="C39" s="2" t="s">
        <v>8</v>
      </c>
      <c r="D39" s="27">
        <v>588</v>
      </c>
      <c r="E39" s="27">
        <v>42</v>
      </c>
      <c r="F39" s="27">
        <v>41</v>
      </c>
      <c r="G39" s="27">
        <v>43</v>
      </c>
      <c r="H39" s="27">
        <v>42</v>
      </c>
      <c r="I39" s="27">
        <v>44</v>
      </c>
      <c r="J39" s="27">
        <v>44</v>
      </c>
      <c r="K39" s="27">
        <v>47</v>
      </c>
      <c r="L39" s="27">
        <v>50</v>
      </c>
      <c r="M39" s="27">
        <v>49</v>
      </c>
      <c r="N39" s="27">
        <v>51</v>
      </c>
      <c r="O39" s="27">
        <v>53</v>
      </c>
      <c r="P39" s="27">
        <v>61</v>
      </c>
      <c r="Q39" s="27">
        <v>56</v>
      </c>
      <c r="R39" s="27">
        <v>53</v>
      </c>
      <c r="S39" s="27">
        <v>61</v>
      </c>
      <c r="T39" s="27">
        <v>62</v>
      </c>
      <c r="U39" s="27">
        <v>56</v>
      </c>
      <c r="V39" s="27">
        <v>58</v>
      </c>
      <c r="W39" s="27">
        <v>59</v>
      </c>
      <c r="X39" s="27">
        <v>61</v>
      </c>
      <c r="Y39" s="27">
        <v>58</v>
      </c>
      <c r="Z39" s="27">
        <v>59</v>
      </c>
      <c r="AA39" s="27">
        <v>57</v>
      </c>
      <c r="AB39" s="27">
        <v>59</v>
      </c>
      <c r="AC39" s="27">
        <v>64</v>
      </c>
      <c r="AD39" s="27">
        <v>62</v>
      </c>
      <c r="AE39" s="27">
        <v>60</v>
      </c>
      <c r="AF39" s="27">
        <v>62</v>
      </c>
      <c r="AG39" s="27">
        <v>58</v>
      </c>
      <c r="AH39" s="27">
        <v>68</v>
      </c>
      <c r="AI39" s="27">
        <v>61</v>
      </c>
      <c r="AJ39" s="27">
        <v>69</v>
      </c>
      <c r="AK39" s="27">
        <v>58</v>
      </c>
      <c r="AL39" s="27">
        <v>62</v>
      </c>
      <c r="AM39" s="27">
        <v>58</v>
      </c>
      <c r="AN39" s="27">
        <v>59</v>
      </c>
      <c r="AO39" s="27">
        <v>69</v>
      </c>
      <c r="AP39" s="27">
        <v>71</v>
      </c>
      <c r="AQ39" s="27">
        <v>63</v>
      </c>
      <c r="AR39" s="27">
        <v>70</v>
      </c>
      <c r="AS39" s="27">
        <v>69</v>
      </c>
      <c r="AT39" s="27">
        <v>75</v>
      </c>
      <c r="AU39" s="27">
        <v>71</v>
      </c>
      <c r="AV39" s="27">
        <v>73</v>
      </c>
      <c r="AW39" s="27">
        <v>72</v>
      </c>
      <c r="AX39" s="27">
        <v>78</v>
      </c>
      <c r="AY39" s="27">
        <v>77</v>
      </c>
      <c r="AZ39" s="27">
        <v>83</v>
      </c>
      <c r="BA39" s="27">
        <v>82</v>
      </c>
      <c r="BB39" s="27">
        <v>84</v>
      </c>
      <c r="BC39" s="27">
        <v>85</v>
      </c>
      <c r="BD39" s="27">
        <v>90</v>
      </c>
      <c r="BE39" s="27">
        <v>91</v>
      </c>
      <c r="BF39" s="27">
        <v>95</v>
      </c>
      <c r="BG39" s="27">
        <v>91</v>
      </c>
      <c r="BH39" s="27">
        <v>98</v>
      </c>
      <c r="BI39" s="27">
        <v>90</v>
      </c>
      <c r="BJ39" s="27">
        <v>89</v>
      </c>
      <c r="BK39" s="27">
        <v>93</v>
      </c>
      <c r="BL39" s="27">
        <v>100</v>
      </c>
      <c r="BM39" s="27">
        <v>99</v>
      </c>
      <c r="BN39" s="27">
        <v>107</v>
      </c>
      <c r="BO39" s="27">
        <v>108</v>
      </c>
      <c r="BP39" s="27">
        <v>116</v>
      </c>
      <c r="BQ39" s="27">
        <v>114</v>
      </c>
      <c r="BR39" s="27">
        <v>117</v>
      </c>
      <c r="BS39" s="27">
        <v>115</v>
      </c>
      <c r="BT39" s="27">
        <v>121</v>
      </c>
      <c r="BU39" s="27">
        <v>117</v>
      </c>
      <c r="BV39" s="27">
        <v>126</v>
      </c>
      <c r="BW39" s="27">
        <v>134</v>
      </c>
      <c r="BX39" s="27">
        <v>138</v>
      </c>
      <c r="BY39" s="27">
        <v>135</v>
      </c>
      <c r="BZ39" s="27">
        <v>146</v>
      </c>
      <c r="CA39" s="27">
        <v>147</v>
      </c>
      <c r="CB39" s="27">
        <v>160</v>
      </c>
      <c r="CC39" s="27">
        <v>162</v>
      </c>
      <c r="CD39" s="27">
        <v>168</v>
      </c>
    </row>
    <row r="40" spans="1:82" ht="13.5" customHeight="1" x14ac:dyDescent="0.85">
      <c r="A40" s="13"/>
      <c r="B40" s="5" t="s">
        <v>66</v>
      </c>
      <c r="C40" s="2" t="s">
        <v>34</v>
      </c>
      <c r="D40" s="27">
        <v>840</v>
      </c>
      <c r="E40" s="27">
        <v>54</v>
      </c>
      <c r="F40" s="27">
        <v>53</v>
      </c>
      <c r="G40" s="27">
        <v>55</v>
      </c>
      <c r="H40" s="27">
        <v>55</v>
      </c>
      <c r="I40" s="27">
        <v>56</v>
      </c>
      <c r="J40" s="27">
        <v>57</v>
      </c>
      <c r="K40" s="27">
        <v>61</v>
      </c>
      <c r="L40" s="27">
        <v>64</v>
      </c>
      <c r="M40" s="27">
        <v>63</v>
      </c>
      <c r="N40" s="27">
        <v>66</v>
      </c>
      <c r="O40" s="27">
        <v>69</v>
      </c>
      <c r="P40" s="27">
        <v>78</v>
      </c>
      <c r="Q40" s="27">
        <v>72</v>
      </c>
      <c r="R40" s="27">
        <v>69</v>
      </c>
      <c r="S40" s="27">
        <v>79</v>
      </c>
      <c r="T40" s="27">
        <v>80</v>
      </c>
      <c r="U40" s="27">
        <v>72</v>
      </c>
      <c r="V40" s="27">
        <v>75</v>
      </c>
      <c r="W40" s="27">
        <v>76</v>
      </c>
      <c r="X40" s="27">
        <v>78</v>
      </c>
      <c r="Y40" s="27">
        <v>74</v>
      </c>
      <c r="Z40" s="27">
        <v>74</v>
      </c>
      <c r="AA40" s="27">
        <v>75</v>
      </c>
      <c r="AB40" s="27">
        <v>78</v>
      </c>
      <c r="AC40" s="27">
        <v>79</v>
      </c>
      <c r="AD40" s="27">
        <v>79</v>
      </c>
      <c r="AE40" s="27">
        <v>80</v>
      </c>
      <c r="AF40" s="27">
        <v>82</v>
      </c>
      <c r="AG40" s="27">
        <v>83</v>
      </c>
      <c r="AH40" s="27">
        <v>82</v>
      </c>
      <c r="AI40" s="27">
        <v>78</v>
      </c>
      <c r="AJ40" s="27">
        <v>89</v>
      </c>
      <c r="AK40" s="27">
        <v>93</v>
      </c>
      <c r="AL40" s="27">
        <v>93</v>
      </c>
      <c r="AM40" s="27">
        <v>93</v>
      </c>
      <c r="AN40" s="27">
        <v>102</v>
      </c>
      <c r="AO40" s="27">
        <v>97</v>
      </c>
      <c r="AP40" s="27">
        <v>107</v>
      </c>
      <c r="AQ40" s="27">
        <v>116</v>
      </c>
      <c r="AR40" s="27">
        <v>123</v>
      </c>
      <c r="AS40" s="27">
        <v>121</v>
      </c>
      <c r="AT40" s="27">
        <v>121</v>
      </c>
      <c r="AU40" s="27">
        <v>122</v>
      </c>
      <c r="AV40" s="27">
        <v>122</v>
      </c>
      <c r="AW40" s="27">
        <v>122</v>
      </c>
      <c r="AX40" s="27">
        <v>124</v>
      </c>
      <c r="AY40" s="27">
        <v>128</v>
      </c>
      <c r="AZ40" s="27">
        <v>131</v>
      </c>
      <c r="BA40" s="27">
        <v>130</v>
      </c>
      <c r="BB40" s="27">
        <v>129</v>
      </c>
      <c r="BC40" s="27">
        <v>135</v>
      </c>
      <c r="BD40" s="27">
        <v>134</v>
      </c>
      <c r="BE40" s="27">
        <v>133</v>
      </c>
      <c r="BF40" s="27">
        <v>134</v>
      </c>
      <c r="BG40" s="27">
        <v>142</v>
      </c>
      <c r="BH40" s="27">
        <v>143</v>
      </c>
      <c r="BI40" s="27">
        <v>133</v>
      </c>
      <c r="BJ40" s="27">
        <v>124</v>
      </c>
      <c r="BK40" s="27">
        <v>129</v>
      </c>
      <c r="BL40" s="27">
        <v>128</v>
      </c>
      <c r="BM40" s="27">
        <v>129</v>
      </c>
      <c r="BN40" s="27">
        <v>146</v>
      </c>
      <c r="BO40" s="27">
        <v>150</v>
      </c>
      <c r="BP40" s="27">
        <v>153</v>
      </c>
      <c r="BQ40" s="27">
        <v>151</v>
      </c>
      <c r="BR40" s="27">
        <v>154</v>
      </c>
      <c r="BS40" s="27">
        <v>177</v>
      </c>
      <c r="BT40" s="27">
        <v>171</v>
      </c>
      <c r="BU40" s="27">
        <v>172</v>
      </c>
      <c r="BV40" s="27">
        <v>170</v>
      </c>
      <c r="BW40" s="27">
        <v>194</v>
      </c>
      <c r="BX40" s="27">
        <v>201</v>
      </c>
      <c r="BY40" s="27">
        <v>178</v>
      </c>
      <c r="BZ40" s="27">
        <v>216</v>
      </c>
      <c r="CA40" s="27">
        <v>232</v>
      </c>
      <c r="CB40" s="27">
        <v>214</v>
      </c>
      <c r="CC40" s="27">
        <v>184</v>
      </c>
      <c r="CD40" s="27">
        <v>231</v>
      </c>
    </row>
    <row r="41" spans="1:82" ht="13.5" customHeight="1" x14ac:dyDescent="0.85">
      <c r="A41" s="13"/>
      <c r="B41" s="5" t="s">
        <v>98</v>
      </c>
      <c r="C41" s="2" t="s">
        <v>35</v>
      </c>
      <c r="D41" s="27">
        <v>826</v>
      </c>
      <c r="E41" s="27">
        <v>43</v>
      </c>
      <c r="F41" s="27">
        <v>49</v>
      </c>
      <c r="G41" s="27">
        <v>51</v>
      </c>
      <c r="H41" s="27">
        <v>52</v>
      </c>
      <c r="I41" s="27">
        <v>53</v>
      </c>
      <c r="J41" s="27">
        <v>52</v>
      </c>
      <c r="K41" s="27">
        <v>51</v>
      </c>
      <c r="L41" s="27">
        <v>52</v>
      </c>
      <c r="M41" s="27">
        <v>54</v>
      </c>
      <c r="N41" s="27">
        <v>53</v>
      </c>
      <c r="O41" s="27">
        <v>56</v>
      </c>
      <c r="P41" s="27">
        <v>55</v>
      </c>
      <c r="Q41" s="27">
        <v>58</v>
      </c>
      <c r="R41" s="27">
        <v>59</v>
      </c>
      <c r="S41" s="27">
        <v>59</v>
      </c>
      <c r="T41" s="27">
        <v>58</v>
      </c>
      <c r="U41" s="27">
        <v>61</v>
      </c>
      <c r="V41" s="27">
        <v>68</v>
      </c>
      <c r="W41" s="27">
        <v>67</v>
      </c>
      <c r="X41" s="27">
        <v>72</v>
      </c>
      <c r="Y41" s="27">
        <v>64</v>
      </c>
      <c r="Z41" s="27">
        <v>65</v>
      </c>
      <c r="AA41" s="27">
        <v>87</v>
      </c>
      <c r="AB41" s="27">
        <v>91</v>
      </c>
      <c r="AC41" s="27">
        <v>92</v>
      </c>
      <c r="AD41" s="27">
        <v>81</v>
      </c>
      <c r="AE41" s="27">
        <v>96</v>
      </c>
      <c r="AF41" s="27">
        <v>105</v>
      </c>
      <c r="AG41" s="27">
        <v>98</v>
      </c>
      <c r="AH41" s="27">
        <v>96</v>
      </c>
      <c r="AI41" s="27">
        <v>102</v>
      </c>
      <c r="AJ41" s="27">
        <v>112</v>
      </c>
      <c r="AK41" s="27">
        <v>104</v>
      </c>
      <c r="AL41" s="27">
        <v>104</v>
      </c>
      <c r="AM41" s="27">
        <v>116</v>
      </c>
      <c r="AN41" s="27">
        <v>113</v>
      </c>
      <c r="AO41" s="27">
        <v>115</v>
      </c>
      <c r="AP41" s="27">
        <v>106</v>
      </c>
      <c r="AQ41" s="27">
        <v>116</v>
      </c>
      <c r="AR41" s="27">
        <v>122</v>
      </c>
      <c r="AS41" s="27">
        <v>125</v>
      </c>
      <c r="AT41" s="27">
        <v>119</v>
      </c>
      <c r="AU41" s="27">
        <v>132</v>
      </c>
      <c r="AV41" s="27">
        <v>134</v>
      </c>
      <c r="AW41" s="27">
        <v>123</v>
      </c>
      <c r="AX41" s="27">
        <v>129</v>
      </c>
      <c r="AY41" s="27">
        <v>148</v>
      </c>
      <c r="AZ41" s="27">
        <v>121</v>
      </c>
      <c r="BA41" s="27">
        <v>137</v>
      </c>
      <c r="BB41" s="27">
        <v>132</v>
      </c>
      <c r="BC41" s="27">
        <v>142</v>
      </c>
      <c r="BD41" s="27">
        <v>146</v>
      </c>
      <c r="BE41" s="27">
        <v>132</v>
      </c>
      <c r="BF41" s="27">
        <v>144</v>
      </c>
      <c r="BG41" s="27">
        <v>160</v>
      </c>
      <c r="BH41" s="27">
        <v>148</v>
      </c>
      <c r="BI41" s="27">
        <v>152</v>
      </c>
      <c r="BJ41" s="27">
        <v>138</v>
      </c>
      <c r="BK41" s="27">
        <v>160</v>
      </c>
      <c r="BL41" s="27">
        <v>149</v>
      </c>
      <c r="BM41" s="27">
        <v>149</v>
      </c>
      <c r="BN41" s="27">
        <v>150</v>
      </c>
      <c r="BO41" s="27">
        <v>164</v>
      </c>
      <c r="BP41" s="27">
        <v>156</v>
      </c>
      <c r="BQ41" s="27">
        <v>161</v>
      </c>
      <c r="BR41" s="27">
        <v>154</v>
      </c>
      <c r="BS41" s="27">
        <v>194</v>
      </c>
      <c r="BT41" s="27">
        <v>171</v>
      </c>
      <c r="BU41" s="27">
        <v>171</v>
      </c>
      <c r="BV41" s="27">
        <v>182</v>
      </c>
      <c r="BW41" s="27">
        <v>201</v>
      </c>
      <c r="BX41" s="27">
        <v>197</v>
      </c>
      <c r="BY41" s="27">
        <v>180</v>
      </c>
      <c r="BZ41" s="27">
        <v>182</v>
      </c>
      <c r="CA41" s="27">
        <v>223</v>
      </c>
      <c r="CB41" s="27">
        <v>240</v>
      </c>
      <c r="CC41" s="27">
        <v>206</v>
      </c>
      <c r="CD41" s="27">
        <v>212</v>
      </c>
    </row>
    <row r="42" spans="1:82" ht="13.5" customHeight="1" x14ac:dyDescent="0.85">
      <c r="A42" s="13"/>
      <c r="B42" s="5" t="s">
        <v>67</v>
      </c>
      <c r="C42" s="2" t="s">
        <v>36</v>
      </c>
      <c r="D42" s="27">
        <v>676</v>
      </c>
      <c r="E42" s="27">
        <v>60</v>
      </c>
      <c r="F42" s="27">
        <v>60</v>
      </c>
      <c r="G42" s="27">
        <v>60</v>
      </c>
      <c r="H42" s="27">
        <v>60</v>
      </c>
      <c r="I42" s="27">
        <v>69</v>
      </c>
      <c r="J42" s="27">
        <v>69</v>
      </c>
      <c r="K42" s="27">
        <v>69</v>
      </c>
      <c r="L42" s="27">
        <v>69</v>
      </c>
      <c r="M42" s="27">
        <v>73</v>
      </c>
      <c r="N42" s="27">
        <v>73</v>
      </c>
      <c r="O42" s="27">
        <v>73</v>
      </c>
      <c r="P42" s="27">
        <v>73</v>
      </c>
      <c r="Q42" s="27">
        <v>85</v>
      </c>
      <c r="R42" s="27">
        <v>85</v>
      </c>
      <c r="S42" s="27">
        <v>85</v>
      </c>
      <c r="T42" s="27">
        <v>85</v>
      </c>
      <c r="U42" s="27">
        <v>92</v>
      </c>
      <c r="V42" s="27">
        <v>92</v>
      </c>
      <c r="W42" s="27">
        <v>92</v>
      </c>
      <c r="X42" s="27">
        <v>92</v>
      </c>
      <c r="Y42" s="27">
        <v>109</v>
      </c>
      <c r="Z42" s="27">
        <v>109</v>
      </c>
      <c r="AA42" s="27">
        <v>109</v>
      </c>
      <c r="AB42" s="27">
        <v>109</v>
      </c>
      <c r="AC42" s="27">
        <v>116</v>
      </c>
      <c r="AD42" s="27">
        <v>116</v>
      </c>
      <c r="AE42" s="27">
        <v>116</v>
      </c>
      <c r="AF42" s="27">
        <v>117</v>
      </c>
      <c r="AG42" s="27">
        <v>121</v>
      </c>
      <c r="AH42" s="27">
        <v>121</v>
      </c>
      <c r="AI42" s="27">
        <v>121</v>
      </c>
      <c r="AJ42" s="27">
        <v>121</v>
      </c>
      <c r="AK42" s="27">
        <v>126</v>
      </c>
      <c r="AL42" s="27">
        <v>126</v>
      </c>
      <c r="AM42" s="27">
        <v>126</v>
      </c>
      <c r="AN42" s="27">
        <v>126</v>
      </c>
      <c r="AO42" s="27">
        <v>128</v>
      </c>
      <c r="AP42" s="27">
        <v>128</v>
      </c>
      <c r="AQ42" s="27">
        <v>128</v>
      </c>
      <c r="AR42" s="27">
        <v>128</v>
      </c>
      <c r="AS42" s="27">
        <v>132</v>
      </c>
      <c r="AT42" s="27">
        <v>132</v>
      </c>
      <c r="AU42" s="27">
        <v>132</v>
      </c>
      <c r="AV42" s="27">
        <v>132</v>
      </c>
      <c r="AW42" s="27">
        <v>135</v>
      </c>
      <c r="AX42" s="27">
        <v>135</v>
      </c>
      <c r="AY42" s="27">
        <v>135</v>
      </c>
      <c r="AZ42" s="27">
        <v>135</v>
      </c>
      <c r="BA42" s="27">
        <v>140</v>
      </c>
      <c r="BB42" s="27">
        <v>140</v>
      </c>
      <c r="BC42" s="27">
        <v>140</v>
      </c>
      <c r="BD42" s="27">
        <v>140</v>
      </c>
      <c r="BE42" s="27">
        <v>143</v>
      </c>
      <c r="BF42" s="27">
        <v>143</v>
      </c>
      <c r="BG42" s="27">
        <v>143</v>
      </c>
      <c r="BH42" s="27">
        <v>143</v>
      </c>
      <c r="BI42" s="27">
        <v>139</v>
      </c>
      <c r="BJ42" s="27">
        <v>48</v>
      </c>
      <c r="BK42" s="27">
        <v>61</v>
      </c>
      <c r="BL42" s="27">
        <v>110</v>
      </c>
      <c r="BM42" s="27">
        <v>147</v>
      </c>
      <c r="BN42" s="27">
        <v>147</v>
      </c>
      <c r="BO42" s="27">
        <v>147</v>
      </c>
      <c r="BP42" s="27">
        <v>147</v>
      </c>
      <c r="BQ42" s="27">
        <v>155</v>
      </c>
      <c r="BR42" s="27">
        <v>155</v>
      </c>
      <c r="BS42" s="27">
        <v>155</v>
      </c>
      <c r="BT42" s="27">
        <v>155</v>
      </c>
      <c r="BU42" s="27">
        <v>162</v>
      </c>
      <c r="BV42" s="27">
        <v>162</v>
      </c>
      <c r="BW42" s="27">
        <v>162</v>
      </c>
      <c r="BX42" s="27">
        <v>162</v>
      </c>
      <c r="BY42" s="27">
        <v>169</v>
      </c>
      <c r="BZ42" s="27">
        <v>169</v>
      </c>
      <c r="CA42" s="27">
        <v>169</v>
      </c>
      <c r="CB42" s="27">
        <v>169</v>
      </c>
      <c r="CC42" s="27">
        <v>178</v>
      </c>
      <c r="CD42" s="27">
        <v>178</v>
      </c>
    </row>
    <row r="43" spans="1:82" ht="13.5" customHeight="1" x14ac:dyDescent="0.85">
      <c r="A43" s="13"/>
      <c r="B43" s="5" t="s">
        <v>68</v>
      </c>
      <c r="C43" s="2" t="s">
        <v>37</v>
      </c>
      <c r="D43" s="27">
        <v>249</v>
      </c>
      <c r="E43" s="27">
        <v>12</v>
      </c>
      <c r="F43" s="27">
        <v>12</v>
      </c>
      <c r="G43" s="27">
        <v>12</v>
      </c>
      <c r="H43" s="27">
        <v>12</v>
      </c>
      <c r="I43" s="27">
        <v>14</v>
      </c>
      <c r="J43" s="27">
        <v>14</v>
      </c>
      <c r="K43" s="27">
        <v>14</v>
      </c>
      <c r="L43" s="27">
        <v>14</v>
      </c>
      <c r="M43" s="27">
        <v>15</v>
      </c>
      <c r="N43" s="27">
        <v>16</v>
      </c>
      <c r="O43" s="27">
        <v>16</v>
      </c>
      <c r="P43" s="27">
        <v>16</v>
      </c>
      <c r="Q43" s="27">
        <v>17</v>
      </c>
      <c r="R43" s="27">
        <v>17</v>
      </c>
      <c r="S43" s="27">
        <v>19</v>
      </c>
      <c r="T43" s="27">
        <v>18</v>
      </c>
      <c r="U43" s="27">
        <v>21</v>
      </c>
      <c r="V43" s="27">
        <v>19</v>
      </c>
      <c r="W43" s="27">
        <v>21</v>
      </c>
      <c r="X43" s="27">
        <v>22</v>
      </c>
      <c r="Y43" s="27">
        <v>19</v>
      </c>
      <c r="Z43" s="27">
        <v>19</v>
      </c>
      <c r="AA43" s="27">
        <v>21</v>
      </c>
      <c r="AB43" s="27">
        <v>25</v>
      </c>
      <c r="AC43" s="27">
        <v>25</v>
      </c>
      <c r="AD43" s="27">
        <v>30</v>
      </c>
      <c r="AE43" s="27">
        <v>23</v>
      </c>
      <c r="AF43" s="27">
        <v>26</v>
      </c>
      <c r="AG43" s="27">
        <v>28</v>
      </c>
      <c r="AH43" s="27">
        <v>28</v>
      </c>
      <c r="AI43" s="27">
        <v>28</v>
      </c>
      <c r="AJ43" s="27">
        <v>27</v>
      </c>
      <c r="AK43" s="27">
        <v>28</v>
      </c>
      <c r="AL43" s="27">
        <v>28</v>
      </c>
      <c r="AM43" s="27">
        <v>30</v>
      </c>
      <c r="AN43" s="27">
        <v>34</v>
      </c>
      <c r="AO43" s="27">
        <v>31</v>
      </c>
      <c r="AP43" s="27">
        <v>37</v>
      </c>
      <c r="AQ43" s="27">
        <v>32</v>
      </c>
      <c r="AR43" s="27">
        <v>31</v>
      </c>
      <c r="AS43" s="27">
        <v>36</v>
      </c>
      <c r="AT43" s="27">
        <v>38</v>
      </c>
      <c r="AU43" s="27">
        <v>31</v>
      </c>
      <c r="AV43" s="27">
        <v>35</v>
      </c>
      <c r="AW43" s="27">
        <v>35</v>
      </c>
      <c r="AX43" s="27">
        <v>39</v>
      </c>
      <c r="AY43" s="27">
        <v>34</v>
      </c>
      <c r="AZ43" s="27">
        <v>38</v>
      </c>
      <c r="BA43" s="27">
        <v>37</v>
      </c>
      <c r="BB43" s="27">
        <v>40</v>
      </c>
      <c r="BC43" s="27">
        <v>33</v>
      </c>
      <c r="BD43" s="27">
        <v>36</v>
      </c>
      <c r="BE43" s="27">
        <v>36</v>
      </c>
      <c r="BF43" s="27">
        <v>42</v>
      </c>
      <c r="BG43" s="27">
        <v>37</v>
      </c>
      <c r="BH43" s="27">
        <v>36</v>
      </c>
      <c r="BI43" s="27">
        <v>47</v>
      </c>
      <c r="BJ43" s="27">
        <v>44</v>
      </c>
      <c r="BK43" s="27">
        <v>39</v>
      </c>
      <c r="BL43" s="27">
        <v>44</v>
      </c>
      <c r="BM43" s="27">
        <v>41</v>
      </c>
      <c r="BN43" s="27">
        <v>56</v>
      </c>
      <c r="BO43" s="27">
        <v>42</v>
      </c>
      <c r="BP43" s="27">
        <v>56</v>
      </c>
      <c r="BQ43" s="27">
        <v>52</v>
      </c>
      <c r="BR43" s="27">
        <v>59</v>
      </c>
      <c r="BS43" s="27">
        <v>48</v>
      </c>
      <c r="BT43" s="27">
        <v>54</v>
      </c>
      <c r="BU43" s="27">
        <v>51</v>
      </c>
      <c r="BV43" s="27">
        <v>65</v>
      </c>
      <c r="BW43" s="27">
        <v>48</v>
      </c>
      <c r="BX43" s="27">
        <v>49</v>
      </c>
      <c r="BY43" s="27">
        <v>59</v>
      </c>
      <c r="BZ43" s="27">
        <v>65</v>
      </c>
      <c r="CA43" s="27">
        <v>52</v>
      </c>
      <c r="CB43" s="27">
        <v>73</v>
      </c>
      <c r="CC43" s="27">
        <v>59</v>
      </c>
      <c r="CD43" s="27">
        <v>71</v>
      </c>
    </row>
    <row r="44" spans="1:82" ht="13.5" customHeight="1" x14ac:dyDescent="0.85">
      <c r="A44" s="13"/>
      <c r="B44" s="5" t="s">
        <v>69</v>
      </c>
      <c r="C44" s="2" t="s">
        <v>38</v>
      </c>
      <c r="D44" s="27">
        <v>640</v>
      </c>
      <c r="E44" s="27">
        <v>40</v>
      </c>
      <c r="F44" s="27">
        <v>42</v>
      </c>
      <c r="G44" s="27">
        <v>42</v>
      </c>
      <c r="H44" s="27">
        <v>44</v>
      </c>
      <c r="I44" s="27">
        <v>47</v>
      </c>
      <c r="J44" s="27">
        <v>47</v>
      </c>
      <c r="K44" s="27">
        <v>49</v>
      </c>
      <c r="L44" s="27">
        <v>48</v>
      </c>
      <c r="M44" s="27">
        <v>49</v>
      </c>
      <c r="N44" s="27">
        <v>47</v>
      </c>
      <c r="O44" s="27">
        <v>50</v>
      </c>
      <c r="P44" s="27">
        <v>49</v>
      </c>
      <c r="Q44" s="27">
        <v>45</v>
      </c>
      <c r="R44" s="27">
        <v>45</v>
      </c>
      <c r="S44" s="27">
        <v>46</v>
      </c>
      <c r="T44" s="27">
        <v>48</v>
      </c>
      <c r="U44" s="27">
        <v>49</v>
      </c>
      <c r="V44" s="27">
        <v>48</v>
      </c>
      <c r="W44" s="27">
        <v>50</v>
      </c>
      <c r="X44" s="27">
        <v>50</v>
      </c>
      <c r="Y44" s="27">
        <v>50</v>
      </c>
      <c r="Z44" s="27">
        <v>47</v>
      </c>
      <c r="AA44" s="27">
        <v>48</v>
      </c>
      <c r="AB44" s="27">
        <v>50</v>
      </c>
      <c r="AC44" s="27">
        <v>52</v>
      </c>
      <c r="AD44" s="27">
        <v>52</v>
      </c>
      <c r="AE44" s="27">
        <v>55</v>
      </c>
      <c r="AF44" s="27">
        <v>58</v>
      </c>
      <c r="AG44" s="27">
        <v>58</v>
      </c>
      <c r="AH44" s="27">
        <v>62</v>
      </c>
      <c r="AI44" s="27">
        <v>60</v>
      </c>
      <c r="AJ44" s="27">
        <v>63</v>
      </c>
      <c r="AK44" s="27">
        <v>66</v>
      </c>
      <c r="AL44" s="27">
        <v>71</v>
      </c>
      <c r="AM44" s="27">
        <v>75</v>
      </c>
      <c r="AN44" s="27">
        <v>71</v>
      </c>
      <c r="AO44" s="27">
        <v>79</v>
      </c>
      <c r="AP44" s="27">
        <v>86</v>
      </c>
      <c r="AQ44" s="27">
        <v>85</v>
      </c>
      <c r="AR44" s="27">
        <v>87</v>
      </c>
      <c r="AS44" s="27">
        <v>88</v>
      </c>
      <c r="AT44" s="27">
        <v>88</v>
      </c>
      <c r="AU44" s="27">
        <v>91</v>
      </c>
      <c r="AV44" s="27">
        <v>93</v>
      </c>
      <c r="AW44" s="27">
        <v>93</v>
      </c>
      <c r="AX44" s="27">
        <v>93</v>
      </c>
      <c r="AY44" s="27">
        <v>96</v>
      </c>
      <c r="AZ44" s="27">
        <v>97</v>
      </c>
      <c r="BA44" s="27">
        <v>99</v>
      </c>
      <c r="BB44" s="27">
        <v>101</v>
      </c>
      <c r="BC44" s="27">
        <v>102</v>
      </c>
      <c r="BD44" s="27">
        <v>110</v>
      </c>
      <c r="BE44" s="27">
        <v>107</v>
      </c>
      <c r="BF44" s="27">
        <v>111</v>
      </c>
      <c r="BG44" s="27">
        <v>113</v>
      </c>
      <c r="BH44" s="27">
        <v>116</v>
      </c>
      <c r="BI44" s="27">
        <v>107</v>
      </c>
      <c r="BJ44" s="27">
        <v>107</v>
      </c>
      <c r="BK44" s="27">
        <v>114</v>
      </c>
      <c r="BL44" s="27">
        <v>114</v>
      </c>
      <c r="BM44" s="27">
        <v>114</v>
      </c>
      <c r="BN44" s="27">
        <v>120</v>
      </c>
      <c r="BO44" s="27">
        <v>121</v>
      </c>
      <c r="BP44" s="27">
        <v>131</v>
      </c>
      <c r="BQ44" s="27">
        <v>122</v>
      </c>
      <c r="BR44" s="27">
        <v>126</v>
      </c>
      <c r="BS44" s="27">
        <v>132</v>
      </c>
      <c r="BT44" s="27">
        <v>135</v>
      </c>
      <c r="BU44" s="27">
        <v>130</v>
      </c>
      <c r="BV44" s="27">
        <v>132</v>
      </c>
      <c r="BW44" s="27">
        <v>143</v>
      </c>
      <c r="BX44" s="27">
        <v>261</v>
      </c>
      <c r="BY44" s="27">
        <v>143</v>
      </c>
      <c r="BZ44" s="27">
        <v>157</v>
      </c>
      <c r="CA44" s="27">
        <v>164</v>
      </c>
      <c r="CB44" s="27">
        <v>176</v>
      </c>
      <c r="CC44" s="27">
        <v>166</v>
      </c>
      <c r="CD44" s="27">
        <v>182</v>
      </c>
    </row>
    <row r="45" spans="1:82" ht="6.75" customHeight="1" x14ac:dyDescent="0.85">
      <c r="A45" s="3"/>
      <c r="B45" s="3">
        <v>0</v>
      </c>
      <c r="C45" s="12"/>
      <c r="D45" s="37">
        <v>0</v>
      </c>
      <c r="E45" s="37">
        <v>0</v>
      </c>
      <c r="F45" s="37">
        <v>0</v>
      </c>
      <c r="G45" s="37">
        <v>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0</v>
      </c>
      <c r="AX45" s="37">
        <v>0</v>
      </c>
      <c r="AY45" s="37">
        <v>0</v>
      </c>
      <c r="AZ45" s="37">
        <v>0</v>
      </c>
      <c r="BA45" s="37">
        <v>0</v>
      </c>
      <c r="BB45" s="37">
        <v>0</v>
      </c>
      <c r="BC45" s="37">
        <v>0</v>
      </c>
      <c r="BD45" s="37">
        <v>0</v>
      </c>
      <c r="BE45" s="37">
        <v>0</v>
      </c>
      <c r="BF45" s="37">
        <v>0</v>
      </c>
      <c r="BG45" s="37">
        <v>0</v>
      </c>
      <c r="BH45" s="37">
        <v>0</v>
      </c>
      <c r="BI45" s="37">
        <v>0</v>
      </c>
      <c r="BJ45" s="37">
        <v>0</v>
      </c>
      <c r="BK45" s="37">
        <v>0</v>
      </c>
      <c r="BL45" s="37">
        <v>0</v>
      </c>
      <c r="BM45" s="37">
        <v>0</v>
      </c>
      <c r="BN45" s="37">
        <v>0</v>
      </c>
      <c r="BO45" s="37">
        <v>0</v>
      </c>
      <c r="BP45" s="37">
        <v>0</v>
      </c>
      <c r="BQ45" s="37">
        <v>0</v>
      </c>
      <c r="BR45" s="37">
        <v>0</v>
      </c>
      <c r="BS45" s="37">
        <v>0</v>
      </c>
      <c r="BT45" s="37">
        <v>0</v>
      </c>
      <c r="BU45" s="37">
        <v>0</v>
      </c>
      <c r="BV45" s="37">
        <v>0</v>
      </c>
      <c r="BW45" s="37">
        <v>0</v>
      </c>
      <c r="BX45" s="37">
        <v>0</v>
      </c>
      <c r="BY45" s="37">
        <v>0</v>
      </c>
      <c r="BZ45" s="37">
        <v>0</v>
      </c>
      <c r="CA45" s="37">
        <v>0</v>
      </c>
      <c r="CB45" s="37">
        <v>0</v>
      </c>
      <c r="CC45" s="37">
        <v>0</v>
      </c>
      <c r="CD45" s="37">
        <v>0</v>
      </c>
    </row>
    <row r="46" spans="1:82" ht="14.25" customHeight="1" x14ac:dyDescent="0.85">
      <c r="A46" s="3"/>
      <c r="B46" s="22" t="s">
        <v>40</v>
      </c>
      <c r="C46" s="23"/>
      <c r="D46" s="24">
        <v>985</v>
      </c>
      <c r="E46" s="24">
        <v>99</v>
      </c>
      <c r="F46" s="24">
        <v>91</v>
      </c>
      <c r="G46" s="24">
        <v>101</v>
      </c>
      <c r="H46" s="24">
        <v>103</v>
      </c>
      <c r="I46" s="24">
        <v>114</v>
      </c>
      <c r="J46" s="24">
        <v>95</v>
      </c>
      <c r="K46" s="24">
        <v>97</v>
      </c>
      <c r="L46" s="24">
        <v>105</v>
      </c>
      <c r="M46" s="24">
        <v>120</v>
      </c>
      <c r="N46" s="24">
        <v>102</v>
      </c>
      <c r="O46" s="24">
        <v>121</v>
      </c>
      <c r="P46" s="24">
        <v>116</v>
      </c>
      <c r="Q46" s="24">
        <v>120</v>
      </c>
      <c r="R46" s="24">
        <v>119</v>
      </c>
      <c r="S46" s="24">
        <v>126</v>
      </c>
      <c r="T46" s="24">
        <v>137</v>
      </c>
      <c r="U46" s="24">
        <v>124</v>
      </c>
      <c r="V46" s="24">
        <v>133</v>
      </c>
      <c r="W46" s="24">
        <v>134</v>
      </c>
      <c r="X46" s="24">
        <v>137</v>
      </c>
      <c r="Y46" s="24">
        <v>128</v>
      </c>
      <c r="Z46" s="24">
        <v>131</v>
      </c>
      <c r="AA46" s="24">
        <v>137</v>
      </c>
      <c r="AB46" s="24">
        <v>139</v>
      </c>
      <c r="AC46" s="24">
        <v>138</v>
      </c>
      <c r="AD46" s="24">
        <v>133</v>
      </c>
      <c r="AE46" s="24">
        <v>147</v>
      </c>
      <c r="AF46" s="24">
        <v>127</v>
      </c>
      <c r="AG46" s="24">
        <v>119</v>
      </c>
      <c r="AH46" s="24">
        <v>132</v>
      </c>
      <c r="AI46" s="24">
        <v>135</v>
      </c>
      <c r="AJ46" s="24">
        <v>141</v>
      </c>
      <c r="AK46" s="24">
        <v>138</v>
      </c>
      <c r="AL46" s="24">
        <v>139</v>
      </c>
      <c r="AM46" s="24">
        <v>144</v>
      </c>
      <c r="AN46" s="24">
        <v>148</v>
      </c>
      <c r="AO46" s="24">
        <v>154</v>
      </c>
      <c r="AP46" s="24">
        <v>163</v>
      </c>
      <c r="AQ46" s="24">
        <v>164</v>
      </c>
      <c r="AR46" s="24">
        <v>170</v>
      </c>
      <c r="AS46" s="24">
        <v>170</v>
      </c>
      <c r="AT46" s="24">
        <v>178</v>
      </c>
      <c r="AU46" s="24">
        <v>169</v>
      </c>
      <c r="AV46" s="24">
        <v>162</v>
      </c>
      <c r="AW46" s="24">
        <v>161</v>
      </c>
      <c r="AX46" s="24">
        <v>162</v>
      </c>
      <c r="AY46" s="24">
        <v>167</v>
      </c>
      <c r="AZ46" s="24">
        <v>172</v>
      </c>
      <c r="BA46" s="24">
        <v>176</v>
      </c>
      <c r="BB46" s="24">
        <v>176</v>
      </c>
      <c r="BC46" s="24">
        <v>178</v>
      </c>
      <c r="BD46" s="24">
        <v>192</v>
      </c>
      <c r="BE46" s="24">
        <v>191</v>
      </c>
      <c r="BF46" s="24">
        <v>218</v>
      </c>
      <c r="BG46" s="24">
        <v>206</v>
      </c>
      <c r="BH46" s="24">
        <v>215</v>
      </c>
      <c r="BI46" s="24">
        <v>209</v>
      </c>
      <c r="BJ46" s="24">
        <v>199</v>
      </c>
      <c r="BK46" s="24">
        <v>199</v>
      </c>
      <c r="BL46" s="24">
        <v>210</v>
      </c>
      <c r="BM46" s="24">
        <v>215</v>
      </c>
      <c r="BN46" s="24">
        <v>252</v>
      </c>
      <c r="BO46" s="24">
        <v>192</v>
      </c>
      <c r="BP46" s="24">
        <v>244</v>
      </c>
      <c r="BQ46" s="24">
        <v>231</v>
      </c>
      <c r="BR46" s="24">
        <v>261</v>
      </c>
      <c r="BS46" s="24">
        <v>235</v>
      </c>
      <c r="BT46" s="24">
        <v>224</v>
      </c>
      <c r="BU46" s="24">
        <v>220</v>
      </c>
      <c r="BV46" s="24">
        <v>244</v>
      </c>
      <c r="BW46" s="24">
        <v>231</v>
      </c>
      <c r="BX46" s="24">
        <v>217</v>
      </c>
      <c r="BY46" s="24">
        <v>229</v>
      </c>
      <c r="BZ46" s="24">
        <v>273</v>
      </c>
      <c r="CA46" s="24">
        <v>253</v>
      </c>
      <c r="CB46" s="24">
        <v>230</v>
      </c>
      <c r="CC46" s="24">
        <v>245</v>
      </c>
      <c r="CD46" s="24">
        <v>288</v>
      </c>
    </row>
    <row r="47" spans="1:82" ht="7.5" customHeight="1" thickBot="1" x14ac:dyDescent="1">
      <c r="A47" s="3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</row>
    <row r="48" spans="1:82" s="45" customFormat="1" ht="12" customHeight="1" thickTop="1" x14ac:dyDescent="0.6">
      <c r="A48" s="46"/>
      <c r="B48" s="104" t="str">
        <f>QGDP_CP!B48</f>
        <v>Source: National Institute of Statistics of Rwanda</v>
      </c>
      <c r="C48" s="48"/>
    </row>
    <row r="49" spans="1:82" s="45" customFormat="1" ht="12" customHeight="1" x14ac:dyDescent="0.6">
      <c r="A49" s="46"/>
      <c r="B49" s="105">
        <f>QGDP_CP!B49</f>
        <v>45917</v>
      </c>
      <c r="C49" s="48"/>
      <c r="D49" s="97"/>
    </row>
    <row r="50" spans="1:82" ht="17.600000000000001" x14ac:dyDescent="0.85">
      <c r="A50" s="3"/>
    </row>
    <row r="51" spans="1:82" ht="17.600000000000001" x14ac:dyDescent="0.85">
      <c r="A51" s="3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</row>
    <row r="52" spans="1:82" ht="17.600000000000001" x14ac:dyDescent="0.85">
      <c r="A52" s="3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</row>
    <row r="53" spans="1:82" ht="17.600000000000001" x14ac:dyDescent="0.85">
      <c r="A53" s="3"/>
      <c r="B53" s="43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4"/>
      <c r="BK53" s="44"/>
      <c r="BL53" s="44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4"/>
      <c r="CA53" s="44"/>
      <c r="CB53" s="44"/>
      <c r="CC53" s="44"/>
      <c r="CD53" s="44"/>
    </row>
    <row r="54" spans="1:82" ht="17.600000000000001" x14ac:dyDescent="0.85">
      <c r="A54" s="3"/>
    </row>
    <row r="55" spans="1:82" ht="17.600000000000001" x14ac:dyDescent="0.85">
      <c r="A55" s="3"/>
    </row>
    <row r="56" spans="1:82" ht="17.600000000000001" x14ac:dyDescent="0.85">
      <c r="A56" s="3"/>
    </row>
    <row r="57" spans="1:82" ht="17.600000000000001" x14ac:dyDescent="0.85">
      <c r="A57" s="3"/>
    </row>
    <row r="58" spans="1:82" ht="17.600000000000001" x14ac:dyDescent="0.85">
      <c r="A58" s="3"/>
    </row>
    <row r="59" spans="1:82" ht="17.600000000000001" x14ac:dyDescent="0.85">
      <c r="A59" s="3"/>
    </row>
    <row r="60" spans="1:82" ht="17.600000000000001" x14ac:dyDescent="0.85">
      <c r="A60" s="3"/>
    </row>
    <row r="61" spans="1:82" ht="17.600000000000001" x14ac:dyDescent="0.85">
      <c r="A61" s="3"/>
    </row>
    <row r="62" spans="1:82" ht="17.600000000000001" x14ac:dyDescent="0.85">
      <c r="A62" s="3"/>
    </row>
    <row r="63" spans="1:82" ht="17.600000000000001" x14ac:dyDescent="0.85">
      <c r="A63" s="3"/>
    </row>
    <row r="64" spans="1:82" ht="17.600000000000001" x14ac:dyDescent="0.85">
      <c r="A64" s="3"/>
    </row>
    <row r="65" spans="1:1" ht="17.600000000000001" x14ac:dyDescent="0.85">
      <c r="A65" s="3"/>
    </row>
    <row r="66" spans="1:1" ht="17.600000000000001" x14ac:dyDescent="0.85">
      <c r="A66" s="3"/>
    </row>
  </sheetData>
  <conditionalFormatting sqref="A7:CD46">
    <cfRule type="cellIs" dxfId="13" priority="1" operator="lessThan">
      <formula>0</formula>
    </cfRule>
  </conditionalFormatting>
  <pageMargins left="0.5" right="0.5" top="0.75" bottom="0.75" header="0.3" footer="0.3"/>
  <pageSetup paperSize="9"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B9A52-1EB6-49CA-B19A-95B39330BF33}">
  <sheetPr codeName="Sheet12"/>
  <dimension ref="A1:DA65"/>
  <sheetViews>
    <sheetView showZeros="0" zoomScaleNormal="100" workbookViewId="0">
      <pane xSplit="7" ySplit="7" topLeftCell="H8" activePane="bottomRight" state="frozen"/>
      <selection activeCell="P14" sqref="P14"/>
      <selection pane="topRight" activeCell="P14" sqref="P14"/>
      <selection pane="bottomLeft" activeCell="P14" sqref="P14"/>
      <selection pane="bottomRight"/>
    </sheetView>
  </sheetViews>
  <sheetFormatPr defaultColWidth="9.19140625" defaultRowHeight="13.95" x14ac:dyDescent="0.7"/>
  <cols>
    <col min="1" max="1" width="4.53515625" style="25" customWidth="1"/>
    <col min="2" max="2" width="4.8046875" style="25" customWidth="1"/>
    <col min="3" max="3" width="9.8046875" style="25" customWidth="1"/>
    <col min="4" max="4" width="1.4609375" style="25" customWidth="1"/>
    <col min="5" max="5" width="49.19140625" style="25" customWidth="1"/>
    <col min="6" max="6" width="6.4609375" style="42" bestFit="1" customWidth="1"/>
    <col min="7" max="7" width="9.4609375" style="25" bestFit="1" customWidth="1"/>
    <col min="8" max="84" width="8.4609375" style="25" customWidth="1"/>
    <col min="85" max="16384" width="9.19140625" style="66"/>
  </cols>
  <sheetData>
    <row r="1" spans="1:105" s="5" customFormat="1" ht="15" customHeight="1" x14ac:dyDescent="0.85">
      <c r="A1" s="86" t="s">
        <v>182</v>
      </c>
      <c r="B1" s="3"/>
      <c r="D1" s="3"/>
      <c r="F1" s="2"/>
      <c r="H1" s="27" t="e">
        <f t="shared" ref="H1:BN1" si="0">IF(H54=1,"Wedge","")</f>
        <v>#REF!</v>
      </c>
      <c r="I1" s="27" t="e">
        <f t="shared" si="0"/>
        <v>#REF!</v>
      </c>
      <c r="J1" s="27" t="e">
        <f t="shared" si="0"/>
        <v>#REF!</v>
      </c>
      <c r="K1" s="27" t="e">
        <f t="shared" si="0"/>
        <v>#REF!</v>
      </c>
      <c r="L1" s="27" t="e">
        <f t="shared" si="0"/>
        <v>#REF!</v>
      </c>
      <c r="M1" s="27" t="e">
        <f t="shared" si="0"/>
        <v>#REF!</v>
      </c>
      <c r="N1" s="27" t="e">
        <f t="shared" si="0"/>
        <v>#REF!</v>
      </c>
      <c r="O1" s="27" t="e">
        <f t="shared" si="0"/>
        <v>#REF!</v>
      </c>
      <c r="P1" s="27" t="e">
        <f t="shared" si="0"/>
        <v>#REF!</v>
      </c>
      <c r="Q1" s="27" t="e">
        <f t="shared" si="0"/>
        <v>#REF!</v>
      </c>
      <c r="R1" s="27" t="e">
        <f t="shared" si="0"/>
        <v>#REF!</v>
      </c>
      <c r="S1" s="27" t="e">
        <f t="shared" si="0"/>
        <v>#REF!</v>
      </c>
      <c r="T1" s="27" t="e">
        <f t="shared" si="0"/>
        <v>#REF!</v>
      </c>
      <c r="U1" s="27" t="e">
        <f t="shared" si="0"/>
        <v>#REF!</v>
      </c>
      <c r="V1" s="27" t="e">
        <f t="shared" si="0"/>
        <v>#REF!</v>
      </c>
      <c r="W1" s="27" t="e">
        <f t="shared" si="0"/>
        <v>#REF!</v>
      </c>
      <c r="X1" s="27" t="e">
        <f t="shared" si="0"/>
        <v>#REF!</v>
      </c>
      <c r="Y1" s="27" t="e">
        <f t="shared" si="0"/>
        <v>#REF!</v>
      </c>
      <c r="Z1" s="27" t="e">
        <f t="shared" si="0"/>
        <v>#REF!</v>
      </c>
      <c r="AA1" s="27" t="e">
        <f t="shared" si="0"/>
        <v>#REF!</v>
      </c>
      <c r="AB1" s="27" t="e">
        <f t="shared" si="0"/>
        <v>#REF!</v>
      </c>
      <c r="AC1" s="27" t="e">
        <f t="shared" si="0"/>
        <v>#REF!</v>
      </c>
      <c r="AD1" s="27" t="e">
        <f t="shared" si="0"/>
        <v>#REF!</v>
      </c>
      <c r="AE1" s="27" t="e">
        <f t="shared" si="0"/>
        <v>#REF!</v>
      </c>
      <c r="AF1" s="27" t="e">
        <f t="shared" si="0"/>
        <v>#REF!</v>
      </c>
      <c r="AG1" s="27" t="e">
        <f t="shared" si="0"/>
        <v>#REF!</v>
      </c>
      <c r="AH1" s="27" t="e">
        <f t="shared" si="0"/>
        <v>#REF!</v>
      </c>
      <c r="AI1" s="27" t="e">
        <f t="shared" si="0"/>
        <v>#REF!</v>
      </c>
      <c r="AJ1" s="27" t="e">
        <f t="shared" si="0"/>
        <v>#REF!</v>
      </c>
      <c r="AK1" s="27" t="e">
        <f t="shared" si="0"/>
        <v>#REF!</v>
      </c>
      <c r="AL1" s="27" t="e">
        <f t="shared" si="0"/>
        <v>#REF!</v>
      </c>
      <c r="AM1" s="27" t="e">
        <f t="shared" si="0"/>
        <v>#REF!</v>
      </c>
      <c r="AN1" s="27" t="e">
        <f t="shared" si="0"/>
        <v>#REF!</v>
      </c>
      <c r="AO1" s="27" t="e">
        <f t="shared" si="0"/>
        <v>#REF!</v>
      </c>
      <c r="AP1" s="27" t="e">
        <f t="shared" si="0"/>
        <v>#REF!</v>
      </c>
      <c r="AQ1" s="27" t="e">
        <f t="shared" si="0"/>
        <v>#REF!</v>
      </c>
      <c r="AR1" s="27" t="e">
        <f t="shared" si="0"/>
        <v>#REF!</v>
      </c>
      <c r="AS1" s="27" t="e">
        <f t="shared" si="0"/>
        <v>#REF!</v>
      </c>
      <c r="AT1" s="27" t="e">
        <f t="shared" si="0"/>
        <v>#REF!</v>
      </c>
      <c r="AU1" s="27" t="e">
        <f t="shared" si="0"/>
        <v>#REF!</v>
      </c>
      <c r="AV1" s="27" t="e">
        <f t="shared" si="0"/>
        <v>#REF!</v>
      </c>
      <c r="AW1" s="27" t="e">
        <f t="shared" si="0"/>
        <v>#REF!</v>
      </c>
      <c r="AX1" s="27" t="e">
        <f t="shared" si="0"/>
        <v>#REF!</v>
      </c>
      <c r="AY1" s="27" t="e">
        <f t="shared" si="0"/>
        <v>#REF!</v>
      </c>
      <c r="AZ1" s="27" t="e">
        <f t="shared" si="0"/>
        <v>#REF!</v>
      </c>
      <c r="BA1" s="27" t="e">
        <f t="shared" si="0"/>
        <v>#REF!</v>
      </c>
      <c r="BB1" s="27" t="e">
        <f t="shared" si="0"/>
        <v>#REF!</v>
      </c>
      <c r="BC1" s="27" t="e">
        <f t="shared" si="0"/>
        <v>#REF!</v>
      </c>
      <c r="BD1" s="27" t="e">
        <f t="shared" si="0"/>
        <v>#REF!</v>
      </c>
      <c r="BE1" s="27" t="e">
        <f t="shared" si="0"/>
        <v>#REF!</v>
      </c>
      <c r="BF1" s="27" t="e">
        <f t="shared" si="0"/>
        <v>#REF!</v>
      </c>
      <c r="BG1" s="27" t="e">
        <f t="shared" si="0"/>
        <v>#REF!</v>
      </c>
      <c r="BH1" s="27" t="e">
        <f t="shared" si="0"/>
        <v>#REF!</v>
      </c>
      <c r="BI1" s="27" t="e">
        <f t="shared" si="0"/>
        <v>#REF!</v>
      </c>
      <c r="BJ1" s="27" t="e">
        <f t="shared" si="0"/>
        <v>#REF!</v>
      </c>
      <c r="BK1" s="27" t="e">
        <f t="shared" si="0"/>
        <v>#REF!</v>
      </c>
      <c r="BL1" s="27" t="e">
        <f t="shared" si="0"/>
        <v>#REF!</v>
      </c>
      <c r="BM1" s="27" t="e">
        <f t="shared" si="0"/>
        <v>#REF!</v>
      </c>
      <c r="BN1" s="27" t="e">
        <f t="shared" si="0"/>
        <v>#REF!</v>
      </c>
      <c r="BO1" s="27" t="e">
        <f t="shared" ref="BO1:CF1" si="1">IF(BO54=1,"Wedge","")</f>
        <v>#REF!</v>
      </c>
      <c r="BP1" s="27" t="e">
        <f t="shared" si="1"/>
        <v>#REF!</v>
      </c>
      <c r="BQ1" s="27" t="e">
        <f t="shared" si="1"/>
        <v>#REF!</v>
      </c>
      <c r="BR1" s="27" t="e">
        <f t="shared" si="1"/>
        <v>#REF!</v>
      </c>
      <c r="BS1" s="27" t="e">
        <f t="shared" si="1"/>
        <v>#REF!</v>
      </c>
      <c r="BT1" s="27" t="e">
        <f t="shared" si="1"/>
        <v>#REF!</v>
      </c>
      <c r="BU1" s="27" t="e">
        <f t="shared" si="1"/>
        <v>#REF!</v>
      </c>
      <c r="BV1" s="27" t="e">
        <f t="shared" si="1"/>
        <v>#REF!</v>
      </c>
      <c r="BW1" s="27" t="e">
        <f t="shared" si="1"/>
        <v>#REF!</v>
      </c>
      <c r="BX1" s="27" t="e">
        <f t="shared" si="1"/>
        <v>#REF!</v>
      </c>
      <c r="BY1" s="27" t="e">
        <f t="shared" si="1"/>
        <v>#REF!</v>
      </c>
      <c r="BZ1" s="27" t="e">
        <f t="shared" si="1"/>
        <v>#REF!</v>
      </c>
      <c r="CA1" s="27" t="e">
        <f t="shared" si="1"/>
        <v>#REF!</v>
      </c>
      <c r="CB1" s="27" t="e">
        <f t="shared" si="1"/>
        <v>#REF!</v>
      </c>
      <c r="CC1" s="27" t="e">
        <f t="shared" si="1"/>
        <v>#REF!</v>
      </c>
      <c r="CD1" s="27" t="e">
        <f t="shared" si="1"/>
        <v>#REF!</v>
      </c>
      <c r="CE1" s="27" t="e">
        <f t="shared" si="1"/>
        <v>#REF!</v>
      </c>
      <c r="CF1" s="27" t="e">
        <f t="shared" si="1"/>
        <v>#REF!</v>
      </c>
    </row>
    <row r="2" spans="1:105" s="9" customFormat="1" ht="15" customHeight="1" x14ac:dyDescent="0.85">
      <c r="A2" s="6"/>
      <c r="B2" s="7"/>
      <c r="D2" s="6"/>
      <c r="E2" s="6" t="s">
        <v>71</v>
      </c>
      <c r="F2" s="8"/>
    </row>
    <row r="3" spans="1:105" s="13" customFormat="1" ht="15" customHeight="1" thickBot="1" x14ac:dyDescent="1.1499999999999999">
      <c r="A3" s="3"/>
      <c r="B3" s="11"/>
      <c r="D3" s="3"/>
      <c r="E3" s="4" t="s">
        <v>72</v>
      </c>
      <c r="F3" s="12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29"/>
      <c r="CC3" s="29"/>
      <c r="CD3" s="29"/>
      <c r="CE3" s="29"/>
      <c r="CF3" s="29"/>
    </row>
    <row r="4" spans="1:105" s="13" customFormat="1" ht="15" customHeight="1" thickTop="1" thickBot="1" x14ac:dyDescent="1.1499999999999999">
      <c r="A4" s="3"/>
      <c r="B4" s="11"/>
      <c r="C4" s="18" t="s">
        <v>102</v>
      </c>
      <c r="D4" s="3"/>
      <c r="E4" s="14" t="s">
        <v>97</v>
      </c>
      <c r="F4" s="12"/>
      <c r="G4" s="18" t="s">
        <v>101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29"/>
      <c r="CC4" s="15"/>
      <c r="CD4" s="15"/>
      <c r="CE4" s="15"/>
      <c r="CF4" s="15"/>
    </row>
    <row r="5" spans="1:105" s="19" customFormat="1" ht="17.25" customHeight="1" thickTop="1" thickBot="1" x14ac:dyDescent="1">
      <c r="A5" s="6"/>
      <c r="B5" s="7"/>
      <c r="C5" s="18" t="e">
        <f>#REF!</f>
        <v>#REF!</v>
      </c>
      <c r="D5" s="6"/>
      <c r="E5" s="16" t="s">
        <v>0</v>
      </c>
      <c r="F5" s="17" t="s">
        <v>41</v>
      </c>
      <c r="G5" s="18" t="e">
        <f>#REF!</f>
        <v>#REF!</v>
      </c>
      <c r="H5" s="18" t="str">
        <f t="shared" ref="H5:BS5" si="2">H51&amp;" "&amp;H52</f>
        <v>2006 Q1</v>
      </c>
      <c r="I5" s="18" t="str">
        <f t="shared" si="2"/>
        <v>2006 Q2</v>
      </c>
      <c r="J5" s="18" t="str">
        <f t="shared" si="2"/>
        <v>2006 Q3</v>
      </c>
      <c r="K5" s="18" t="str">
        <f t="shared" si="2"/>
        <v>2006 Q4</v>
      </c>
      <c r="L5" s="18" t="str">
        <f t="shared" si="2"/>
        <v>2007 Q1</v>
      </c>
      <c r="M5" s="18" t="str">
        <f t="shared" si="2"/>
        <v>2007 Q2</v>
      </c>
      <c r="N5" s="18" t="str">
        <f t="shared" si="2"/>
        <v>2007 Q3</v>
      </c>
      <c r="O5" s="18" t="str">
        <f t="shared" si="2"/>
        <v>2007 Q4</v>
      </c>
      <c r="P5" s="18" t="str">
        <f t="shared" si="2"/>
        <v>2008 Q1</v>
      </c>
      <c r="Q5" s="18" t="str">
        <f t="shared" si="2"/>
        <v>2008 Q2</v>
      </c>
      <c r="R5" s="18" t="str">
        <f t="shared" si="2"/>
        <v>2008 Q3</v>
      </c>
      <c r="S5" s="18" t="str">
        <f t="shared" si="2"/>
        <v>2008 Q4</v>
      </c>
      <c r="T5" s="18" t="str">
        <f t="shared" si="2"/>
        <v>2009 Q1</v>
      </c>
      <c r="U5" s="18" t="str">
        <f t="shared" si="2"/>
        <v>2009 Q2</v>
      </c>
      <c r="V5" s="18" t="str">
        <f t="shared" si="2"/>
        <v>2009 Q3</v>
      </c>
      <c r="W5" s="18" t="str">
        <f t="shared" si="2"/>
        <v>2009 Q4</v>
      </c>
      <c r="X5" s="18" t="str">
        <f t="shared" si="2"/>
        <v>2010 Q1</v>
      </c>
      <c r="Y5" s="18" t="str">
        <f t="shared" si="2"/>
        <v>2010 Q2</v>
      </c>
      <c r="Z5" s="18" t="str">
        <f t="shared" si="2"/>
        <v>2010 Q3</v>
      </c>
      <c r="AA5" s="18" t="str">
        <f t="shared" si="2"/>
        <v>2010 Q4</v>
      </c>
      <c r="AB5" s="18" t="str">
        <f t="shared" si="2"/>
        <v>2011 Q1</v>
      </c>
      <c r="AC5" s="18" t="str">
        <f t="shared" si="2"/>
        <v>2011 Q2</v>
      </c>
      <c r="AD5" s="18" t="str">
        <f t="shared" si="2"/>
        <v>2011 Q3</v>
      </c>
      <c r="AE5" s="18" t="str">
        <f t="shared" si="2"/>
        <v>2011 Q4</v>
      </c>
      <c r="AF5" s="18" t="str">
        <f t="shared" si="2"/>
        <v>2012 Q1</v>
      </c>
      <c r="AG5" s="18" t="str">
        <f t="shared" si="2"/>
        <v>2012 Q2</v>
      </c>
      <c r="AH5" s="18" t="str">
        <f t="shared" si="2"/>
        <v>2012 Q3</v>
      </c>
      <c r="AI5" s="18" t="str">
        <f t="shared" si="2"/>
        <v>2012 Q4</v>
      </c>
      <c r="AJ5" s="18" t="str">
        <f t="shared" si="2"/>
        <v>2013 Q1</v>
      </c>
      <c r="AK5" s="18" t="str">
        <f t="shared" si="2"/>
        <v>2013 Q2</v>
      </c>
      <c r="AL5" s="18" t="str">
        <f t="shared" si="2"/>
        <v>2013 Q3</v>
      </c>
      <c r="AM5" s="18" t="str">
        <f t="shared" si="2"/>
        <v>2013 Q4</v>
      </c>
      <c r="AN5" s="18" t="str">
        <f t="shared" si="2"/>
        <v>2014 Q1</v>
      </c>
      <c r="AO5" s="18" t="str">
        <f t="shared" si="2"/>
        <v>2014 Q2</v>
      </c>
      <c r="AP5" s="18" t="str">
        <f t="shared" si="2"/>
        <v>2014 Q3</v>
      </c>
      <c r="AQ5" s="18" t="str">
        <f t="shared" si="2"/>
        <v>2014 Q4</v>
      </c>
      <c r="AR5" s="18" t="str">
        <f t="shared" si="2"/>
        <v>2015 Q1</v>
      </c>
      <c r="AS5" s="18" t="str">
        <f t="shared" si="2"/>
        <v>2015 Q2</v>
      </c>
      <c r="AT5" s="18" t="str">
        <f t="shared" si="2"/>
        <v>2015 Q3</v>
      </c>
      <c r="AU5" s="18" t="str">
        <f t="shared" si="2"/>
        <v>2015 Q4</v>
      </c>
      <c r="AV5" s="18" t="str">
        <f t="shared" si="2"/>
        <v>2016 Q1</v>
      </c>
      <c r="AW5" s="18" t="str">
        <f t="shared" si="2"/>
        <v>2016 Q2</v>
      </c>
      <c r="AX5" s="18" t="str">
        <f t="shared" si="2"/>
        <v>2016 Q3</v>
      </c>
      <c r="AY5" s="18" t="str">
        <f t="shared" si="2"/>
        <v>2016 Q4</v>
      </c>
      <c r="AZ5" s="18" t="str">
        <f t="shared" si="2"/>
        <v>2017 Q1</v>
      </c>
      <c r="BA5" s="18" t="str">
        <f t="shared" si="2"/>
        <v>2017 Q2</v>
      </c>
      <c r="BB5" s="18" t="str">
        <f t="shared" si="2"/>
        <v>2017 Q3</v>
      </c>
      <c r="BC5" s="18" t="str">
        <f t="shared" si="2"/>
        <v>2017 Q4</v>
      </c>
      <c r="BD5" s="18" t="str">
        <f t="shared" si="2"/>
        <v>2018 Q1</v>
      </c>
      <c r="BE5" s="18" t="str">
        <f t="shared" si="2"/>
        <v>2018 Q2</v>
      </c>
      <c r="BF5" s="18" t="str">
        <f t="shared" si="2"/>
        <v>2018 Q3</v>
      </c>
      <c r="BG5" s="18" t="str">
        <f t="shared" si="2"/>
        <v>2018 Q4</v>
      </c>
      <c r="BH5" s="18" t="str">
        <f t="shared" si="2"/>
        <v>2019 Q1</v>
      </c>
      <c r="BI5" s="18" t="str">
        <f t="shared" si="2"/>
        <v>2019 Q2</v>
      </c>
      <c r="BJ5" s="18" t="str">
        <f t="shared" si="2"/>
        <v>2019 Q3</v>
      </c>
      <c r="BK5" s="18" t="str">
        <f t="shared" si="2"/>
        <v>2019 Q4</v>
      </c>
      <c r="BL5" s="18" t="str">
        <f t="shared" si="2"/>
        <v>2020 Q1</v>
      </c>
      <c r="BM5" s="18" t="str">
        <f t="shared" si="2"/>
        <v>2020 Q2</v>
      </c>
      <c r="BN5" s="18" t="str">
        <f t="shared" si="2"/>
        <v>2020 Q3</v>
      </c>
      <c r="BO5" s="18" t="str">
        <f t="shared" si="2"/>
        <v>2020 Q4</v>
      </c>
      <c r="BP5" s="18" t="str">
        <f t="shared" si="2"/>
        <v>2021 Q1</v>
      </c>
      <c r="BQ5" s="18" t="str">
        <f t="shared" si="2"/>
        <v>2021 Q2</v>
      </c>
      <c r="BR5" s="18" t="str">
        <f t="shared" si="2"/>
        <v>2021 Q3</v>
      </c>
      <c r="BS5" s="18" t="str">
        <f t="shared" si="2"/>
        <v>2021 Q4</v>
      </c>
      <c r="BT5" s="18" t="str">
        <f t="shared" ref="BT5:CF5" si="3">BT51&amp;" "&amp;BT52</f>
        <v>2022 Q1</v>
      </c>
      <c r="BU5" s="18" t="str">
        <f t="shared" si="3"/>
        <v>2022 Q2</v>
      </c>
      <c r="BV5" s="18" t="str">
        <f t="shared" si="3"/>
        <v>2022 Q3</v>
      </c>
      <c r="BW5" s="18" t="str">
        <f t="shared" si="3"/>
        <v>2022 Q4</v>
      </c>
      <c r="BX5" s="18" t="str">
        <f t="shared" si="3"/>
        <v>2023 Q1</v>
      </c>
      <c r="BY5" s="18" t="str">
        <f t="shared" si="3"/>
        <v>2023 Q2</v>
      </c>
      <c r="BZ5" s="18" t="str">
        <f t="shared" si="3"/>
        <v>2023 Q3</v>
      </c>
      <c r="CA5" s="18" t="str">
        <f t="shared" si="3"/>
        <v>2023 Q4</v>
      </c>
      <c r="CB5" s="18" t="str">
        <f t="shared" si="3"/>
        <v>2024 Q1</v>
      </c>
      <c r="CC5" s="18" t="str">
        <f t="shared" si="3"/>
        <v>2024 Q2</v>
      </c>
      <c r="CD5" s="18" t="str">
        <f t="shared" si="3"/>
        <v>2024 Q3</v>
      </c>
      <c r="CE5" s="18" t="str">
        <f t="shared" si="3"/>
        <v>2024 Q4</v>
      </c>
      <c r="CF5" s="18" t="str">
        <f t="shared" si="3"/>
        <v>2025 Q1</v>
      </c>
    </row>
    <row r="6" spans="1:105" s="19" customFormat="1" ht="7.5" customHeight="1" thickTop="1" x14ac:dyDescent="1">
      <c r="A6" s="3"/>
      <c r="B6" s="11"/>
      <c r="C6" s="21"/>
      <c r="D6" s="3"/>
      <c r="E6" s="20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</row>
    <row r="7" spans="1:105" ht="14.25" customHeight="1" x14ac:dyDescent="0.85">
      <c r="A7" s="22" t="s">
        <v>2</v>
      </c>
      <c r="B7" s="22"/>
      <c r="C7" s="24"/>
      <c r="D7" s="3"/>
      <c r="E7" s="22" t="s">
        <v>46</v>
      </c>
      <c r="F7" s="23"/>
      <c r="G7" s="24">
        <f>SUMIF($51:$51,$G$5,7:7)</f>
        <v>0</v>
      </c>
      <c r="H7" s="24" t="e">
        <f>SUMIF($B:$B,$A7,H:H)</f>
        <v>#REF!</v>
      </c>
      <c r="I7" s="24" t="e">
        <f t="shared" ref="I7:AM7" si="4">SUMIF($B:$B,$A7,I:I)</f>
        <v>#REF!</v>
      </c>
      <c r="J7" s="24" t="e">
        <f t="shared" si="4"/>
        <v>#REF!</v>
      </c>
      <c r="K7" s="24" t="e">
        <f t="shared" si="4"/>
        <v>#REF!</v>
      </c>
      <c r="L7" s="24" t="e">
        <f t="shared" si="4"/>
        <v>#REF!</v>
      </c>
      <c r="M7" s="24" t="e">
        <f t="shared" si="4"/>
        <v>#REF!</v>
      </c>
      <c r="N7" s="24" t="e">
        <f t="shared" si="4"/>
        <v>#REF!</v>
      </c>
      <c r="O7" s="24" t="e">
        <f t="shared" si="4"/>
        <v>#REF!</v>
      </c>
      <c r="P7" s="24" t="e">
        <f t="shared" si="4"/>
        <v>#REF!</v>
      </c>
      <c r="Q7" s="24" t="e">
        <f t="shared" si="4"/>
        <v>#REF!</v>
      </c>
      <c r="R7" s="24" t="e">
        <f t="shared" si="4"/>
        <v>#REF!</v>
      </c>
      <c r="S7" s="24" t="e">
        <f t="shared" si="4"/>
        <v>#REF!</v>
      </c>
      <c r="T7" s="24" t="e">
        <f t="shared" si="4"/>
        <v>#REF!</v>
      </c>
      <c r="U7" s="24" t="e">
        <f t="shared" si="4"/>
        <v>#REF!</v>
      </c>
      <c r="V7" s="24" t="e">
        <f t="shared" si="4"/>
        <v>#REF!</v>
      </c>
      <c r="W7" s="24" t="e">
        <f t="shared" si="4"/>
        <v>#REF!</v>
      </c>
      <c r="X7" s="24" t="e">
        <f t="shared" si="4"/>
        <v>#REF!</v>
      </c>
      <c r="Y7" s="24" t="e">
        <f t="shared" si="4"/>
        <v>#REF!</v>
      </c>
      <c r="Z7" s="24" t="e">
        <f t="shared" si="4"/>
        <v>#REF!</v>
      </c>
      <c r="AA7" s="24" t="e">
        <f t="shared" si="4"/>
        <v>#REF!</v>
      </c>
      <c r="AB7" s="24" t="e">
        <f t="shared" si="4"/>
        <v>#REF!</v>
      </c>
      <c r="AC7" s="24" t="e">
        <f t="shared" si="4"/>
        <v>#REF!</v>
      </c>
      <c r="AD7" s="24" t="e">
        <f t="shared" si="4"/>
        <v>#REF!</v>
      </c>
      <c r="AE7" s="24" t="e">
        <f t="shared" si="4"/>
        <v>#REF!</v>
      </c>
      <c r="AF7" s="24" t="e">
        <f t="shared" si="4"/>
        <v>#REF!</v>
      </c>
      <c r="AG7" s="24" t="e">
        <f t="shared" si="4"/>
        <v>#REF!</v>
      </c>
      <c r="AH7" s="24" t="e">
        <f t="shared" si="4"/>
        <v>#REF!</v>
      </c>
      <c r="AI7" s="24" t="e">
        <f t="shared" si="4"/>
        <v>#REF!</v>
      </c>
      <c r="AJ7" s="24" t="e">
        <f t="shared" si="4"/>
        <v>#REF!</v>
      </c>
      <c r="AK7" s="24" t="e">
        <f t="shared" si="4"/>
        <v>#REF!</v>
      </c>
      <c r="AL7" s="24" t="e">
        <f t="shared" si="4"/>
        <v>#REF!</v>
      </c>
      <c r="AM7" s="24" t="e">
        <f t="shared" si="4"/>
        <v>#REF!</v>
      </c>
      <c r="AN7" s="24" t="e">
        <f t="shared" ref="AN7:BT7" si="5">SUMIF($B:$B,$A7,AN:AN)</f>
        <v>#REF!</v>
      </c>
      <c r="AO7" s="24" t="e">
        <f t="shared" si="5"/>
        <v>#REF!</v>
      </c>
      <c r="AP7" s="24" t="e">
        <f t="shared" si="5"/>
        <v>#REF!</v>
      </c>
      <c r="AQ7" s="24" t="e">
        <f t="shared" si="5"/>
        <v>#REF!</v>
      </c>
      <c r="AR7" s="24" t="e">
        <f t="shared" si="5"/>
        <v>#REF!</v>
      </c>
      <c r="AS7" s="24" t="e">
        <f t="shared" si="5"/>
        <v>#REF!</v>
      </c>
      <c r="AT7" s="24" t="e">
        <f t="shared" si="5"/>
        <v>#REF!</v>
      </c>
      <c r="AU7" s="24" t="e">
        <f t="shared" si="5"/>
        <v>#REF!</v>
      </c>
      <c r="AV7" s="24" t="e">
        <f t="shared" si="5"/>
        <v>#REF!</v>
      </c>
      <c r="AW7" s="24" t="e">
        <f t="shared" si="5"/>
        <v>#REF!</v>
      </c>
      <c r="AX7" s="24" t="e">
        <f t="shared" si="5"/>
        <v>#REF!</v>
      </c>
      <c r="AY7" s="24" t="e">
        <f t="shared" si="5"/>
        <v>#REF!</v>
      </c>
      <c r="AZ7" s="24" t="e">
        <f t="shared" si="5"/>
        <v>#REF!</v>
      </c>
      <c r="BA7" s="24" t="e">
        <f t="shared" si="5"/>
        <v>#REF!</v>
      </c>
      <c r="BB7" s="24" t="e">
        <f t="shared" si="5"/>
        <v>#REF!</v>
      </c>
      <c r="BC7" s="24" t="e">
        <f t="shared" si="5"/>
        <v>#REF!</v>
      </c>
      <c r="BD7" s="24" t="e">
        <f t="shared" si="5"/>
        <v>#REF!</v>
      </c>
      <c r="BE7" s="24" t="e">
        <f t="shared" si="5"/>
        <v>#REF!</v>
      </c>
      <c r="BF7" s="24" t="e">
        <f t="shared" si="5"/>
        <v>#REF!</v>
      </c>
      <c r="BG7" s="24" t="e">
        <f t="shared" si="5"/>
        <v>#REF!</v>
      </c>
      <c r="BH7" s="24" t="e">
        <f t="shared" si="5"/>
        <v>#REF!</v>
      </c>
      <c r="BI7" s="24" t="e">
        <f t="shared" si="5"/>
        <v>#REF!</v>
      </c>
      <c r="BJ7" s="24" t="e">
        <f t="shared" si="5"/>
        <v>#REF!</v>
      </c>
      <c r="BK7" s="24" t="e">
        <f t="shared" si="5"/>
        <v>#REF!</v>
      </c>
      <c r="BL7" s="24" t="e">
        <f t="shared" si="5"/>
        <v>#REF!</v>
      </c>
      <c r="BM7" s="24" t="e">
        <f t="shared" si="5"/>
        <v>#REF!</v>
      </c>
      <c r="BN7" s="24" t="e">
        <f t="shared" si="5"/>
        <v>#REF!</v>
      </c>
      <c r="BO7" s="24" t="e">
        <f t="shared" si="5"/>
        <v>#REF!</v>
      </c>
      <c r="BP7" s="24" t="e">
        <f t="shared" si="5"/>
        <v>#REF!</v>
      </c>
      <c r="BQ7" s="24" t="e">
        <f t="shared" si="5"/>
        <v>#REF!</v>
      </c>
      <c r="BR7" s="24" t="e">
        <f t="shared" si="5"/>
        <v>#REF!</v>
      </c>
      <c r="BS7" s="24" t="e">
        <f t="shared" si="5"/>
        <v>#REF!</v>
      </c>
      <c r="BT7" s="24" t="e">
        <f t="shared" si="5"/>
        <v>#REF!</v>
      </c>
      <c r="BU7" s="24" t="e">
        <f t="shared" ref="BU7:CF7" si="6">SUMIF($B:$B,$A7,BU:BU)</f>
        <v>#REF!</v>
      </c>
      <c r="BV7" s="24" t="e">
        <f t="shared" si="6"/>
        <v>#REF!</v>
      </c>
      <c r="BW7" s="24" t="e">
        <f t="shared" si="6"/>
        <v>#REF!</v>
      </c>
      <c r="BX7" s="24" t="e">
        <f t="shared" si="6"/>
        <v>#REF!</v>
      </c>
      <c r="BY7" s="24" t="e">
        <f t="shared" si="6"/>
        <v>#REF!</v>
      </c>
      <c r="BZ7" s="24" t="e">
        <f t="shared" si="6"/>
        <v>#REF!</v>
      </c>
      <c r="CA7" s="24" t="e">
        <f t="shared" si="6"/>
        <v>#REF!</v>
      </c>
      <c r="CB7" s="24" t="e">
        <f t="shared" si="6"/>
        <v>#REF!</v>
      </c>
      <c r="CC7" s="24" t="e">
        <f t="shared" si="6"/>
        <v>#REF!</v>
      </c>
      <c r="CD7" s="24" t="e">
        <f t="shared" si="6"/>
        <v>#REF!</v>
      </c>
      <c r="CE7" s="24" t="e">
        <f t="shared" si="6"/>
        <v>#REF!</v>
      </c>
      <c r="CF7" s="24" t="e">
        <f t="shared" si="6"/>
        <v>#REF!</v>
      </c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</row>
    <row r="8" spans="1:105" s="19" customFormat="1" ht="7.5" customHeight="1" x14ac:dyDescent="1">
      <c r="A8" s="3"/>
      <c r="B8" s="11"/>
      <c r="C8" s="26"/>
      <c r="D8" s="3"/>
      <c r="E8" s="20"/>
      <c r="F8" s="21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</row>
    <row r="9" spans="1:105" ht="14.25" customHeight="1" x14ac:dyDescent="0.85">
      <c r="A9" s="22" t="s">
        <v>1</v>
      </c>
      <c r="B9" s="22" t="s">
        <v>2</v>
      </c>
      <c r="C9" s="24" t="s">
        <v>179</v>
      </c>
      <c r="D9" s="3"/>
      <c r="E9" s="22" t="s">
        <v>49</v>
      </c>
      <c r="F9" s="23" t="s">
        <v>1</v>
      </c>
      <c r="G9" s="24">
        <f t="shared" ref="G9:G44" si="7">SUMIF($51:$51,$G$5,9:9)</f>
        <v>0</v>
      </c>
      <c r="H9" s="24" t="e">
        <f>SUMIF($B:$B,$A9,H:H)</f>
        <v>#REF!</v>
      </c>
      <c r="I9" s="24" t="e">
        <f t="shared" ref="I9:AM9" si="8">SUMIF($B:$B,$A9,I:I)</f>
        <v>#REF!</v>
      </c>
      <c r="J9" s="24" t="e">
        <f t="shared" si="8"/>
        <v>#REF!</v>
      </c>
      <c r="K9" s="24" t="e">
        <f t="shared" si="8"/>
        <v>#REF!</v>
      </c>
      <c r="L9" s="24" t="e">
        <f t="shared" si="8"/>
        <v>#REF!</v>
      </c>
      <c r="M9" s="24" t="e">
        <f t="shared" si="8"/>
        <v>#REF!</v>
      </c>
      <c r="N9" s="24" t="e">
        <f t="shared" si="8"/>
        <v>#REF!</v>
      </c>
      <c r="O9" s="24" t="e">
        <f t="shared" si="8"/>
        <v>#REF!</v>
      </c>
      <c r="P9" s="24" t="e">
        <f t="shared" si="8"/>
        <v>#REF!</v>
      </c>
      <c r="Q9" s="24" t="e">
        <f t="shared" si="8"/>
        <v>#REF!</v>
      </c>
      <c r="R9" s="24" t="e">
        <f t="shared" si="8"/>
        <v>#REF!</v>
      </c>
      <c r="S9" s="24" t="e">
        <f t="shared" si="8"/>
        <v>#REF!</v>
      </c>
      <c r="T9" s="24" t="e">
        <f t="shared" si="8"/>
        <v>#REF!</v>
      </c>
      <c r="U9" s="24" t="e">
        <f t="shared" si="8"/>
        <v>#REF!</v>
      </c>
      <c r="V9" s="24" t="e">
        <f t="shared" si="8"/>
        <v>#REF!</v>
      </c>
      <c r="W9" s="24" t="e">
        <f t="shared" si="8"/>
        <v>#REF!</v>
      </c>
      <c r="X9" s="24" t="e">
        <f t="shared" si="8"/>
        <v>#REF!</v>
      </c>
      <c r="Y9" s="24" t="e">
        <f t="shared" si="8"/>
        <v>#REF!</v>
      </c>
      <c r="Z9" s="24" t="e">
        <f t="shared" si="8"/>
        <v>#REF!</v>
      </c>
      <c r="AA9" s="24" t="e">
        <f t="shared" si="8"/>
        <v>#REF!</v>
      </c>
      <c r="AB9" s="24" t="e">
        <f t="shared" si="8"/>
        <v>#REF!</v>
      </c>
      <c r="AC9" s="24" t="e">
        <f t="shared" si="8"/>
        <v>#REF!</v>
      </c>
      <c r="AD9" s="24" t="e">
        <f t="shared" si="8"/>
        <v>#REF!</v>
      </c>
      <c r="AE9" s="24" t="e">
        <f t="shared" si="8"/>
        <v>#REF!</v>
      </c>
      <c r="AF9" s="24" t="e">
        <f t="shared" si="8"/>
        <v>#REF!</v>
      </c>
      <c r="AG9" s="24" t="e">
        <f t="shared" si="8"/>
        <v>#REF!</v>
      </c>
      <c r="AH9" s="24" t="e">
        <f t="shared" si="8"/>
        <v>#REF!</v>
      </c>
      <c r="AI9" s="24" t="e">
        <f t="shared" si="8"/>
        <v>#REF!</v>
      </c>
      <c r="AJ9" s="24" t="e">
        <f t="shared" si="8"/>
        <v>#REF!</v>
      </c>
      <c r="AK9" s="24" t="e">
        <f t="shared" si="8"/>
        <v>#REF!</v>
      </c>
      <c r="AL9" s="24" t="e">
        <f t="shared" si="8"/>
        <v>#REF!</v>
      </c>
      <c r="AM9" s="24" t="e">
        <f t="shared" si="8"/>
        <v>#REF!</v>
      </c>
      <c r="AN9" s="24" t="e">
        <f t="shared" ref="AN9:BS9" si="9">SUMIF($B:$B,$A9,AN:AN)</f>
        <v>#REF!</v>
      </c>
      <c r="AO9" s="24" t="e">
        <f t="shared" si="9"/>
        <v>#REF!</v>
      </c>
      <c r="AP9" s="24" t="e">
        <f t="shared" si="9"/>
        <v>#REF!</v>
      </c>
      <c r="AQ9" s="24" t="e">
        <f t="shared" si="9"/>
        <v>#REF!</v>
      </c>
      <c r="AR9" s="24" t="e">
        <f t="shared" si="9"/>
        <v>#REF!</v>
      </c>
      <c r="AS9" s="24" t="e">
        <f t="shared" si="9"/>
        <v>#REF!</v>
      </c>
      <c r="AT9" s="24" t="e">
        <f t="shared" si="9"/>
        <v>#REF!</v>
      </c>
      <c r="AU9" s="24" t="e">
        <f t="shared" si="9"/>
        <v>#REF!</v>
      </c>
      <c r="AV9" s="24" t="e">
        <f t="shared" si="9"/>
        <v>#REF!</v>
      </c>
      <c r="AW9" s="24" t="e">
        <f t="shared" si="9"/>
        <v>#REF!</v>
      </c>
      <c r="AX9" s="24" t="e">
        <f t="shared" si="9"/>
        <v>#REF!</v>
      </c>
      <c r="AY9" s="24" t="e">
        <f t="shared" si="9"/>
        <v>#REF!</v>
      </c>
      <c r="AZ9" s="24" t="e">
        <f t="shared" si="9"/>
        <v>#REF!</v>
      </c>
      <c r="BA9" s="24" t="e">
        <f t="shared" si="9"/>
        <v>#REF!</v>
      </c>
      <c r="BB9" s="24" t="e">
        <f t="shared" si="9"/>
        <v>#REF!</v>
      </c>
      <c r="BC9" s="24" t="e">
        <f t="shared" si="9"/>
        <v>#REF!</v>
      </c>
      <c r="BD9" s="24" t="e">
        <f t="shared" si="9"/>
        <v>#REF!</v>
      </c>
      <c r="BE9" s="24" t="e">
        <f t="shared" si="9"/>
        <v>#REF!</v>
      </c>
      <c r="BF9" s="24" t="e">
        <f t="shared" si="9"/>
        <v>#REF!</v>
      </c>
      <c r="BG9" s="24" t="e">
        <f t="shared" si="9"/>
        <v>#REF!</v>
      </c>
      <c r="BH9" s="24" t="e">
        <f t="shared" si="9"/>
        <v>#REF!</v>
      </c>
      <c r="BI9" s="24" t="e">
        <f t="shared" si="9"/>
        <v>#REF!</v>
      </c>
      <c r="BJ9" s="24" t="e">
        <f t="shared" si="9"/>
        <v>#REF!</v>
      </c>
      <c r="BK9" s="24" t="e">
        <f t="shared" si="9"/>
        <v>#REF!</v>
      </c>
      <c r="BL9" s="24" t="e">
        <f t="shared" si="9"/>
        <v>#REF!</v>
      </c>
      <c r="BM9" s="24" t="e">
        <f t="shared" si="9"/>
        <v>#REF!</v>
      </c>
      <c r="BN9" s="24" t="e">
        <f t="shared" si="9"/>
        <v>#REF!</v>
      </c>
      <c r="BO9" s="24" t="e">
        <f t="shared" si="9"/>
        <v>#REF!</v>
      </c>
      <c r="BP9" s="24" t="e">
        <f t="shared" si="9"/>
        <v>#REF!</v>
      </c>
      <c r="BQ9" s="24" t="e">
        <f t="shared" si="9"/>
        <v>#REF!</v>
      </c>
      <c r="BR9" s="24" t="e">
        <f t="shared" si="9"/>
        <v>#REF!</v>
      </c>
      <c r="BS9" s="24" t="e">
        <f t="shared" si="9"/>
        <v>#REF!</v>
      </c>
      <c r="BT9" s="24" t="e">
        <f t="shared" ref="BT9:CF9" si="10">SUMIF($B:$B,$A9,BT:BT)</f>
        <v>#REF!</v>
      </c>
      <c r="BU9" s="24" t="e">
        <f t="shared" si="10"/>
        <v>#REF!</v>
      </c>
      <c r="BV9" s="24" t="e">
        <f t="shared" si="10"/>
        <v>#REF!</v>
      </c>
      <c r="BW9" s="24" t="e">
        <f t="shared" si="10"/>
        <v>#REF!</v>
      </c>
      <c r="BX9" s="24" t="e">
        <f t="shared" si="10"/>
        <v>#REF!</v>
      </c>
      <c r="BY9" s="24" t="e">
        <f t="shared" si="10"/>
        <v>#REF!</v>
      </c>
      <c r="BZ9" s="24" t="e">
        <f t="shared" si="10"/>
        <v>#REF!</v>
      </c>
      <c r="CA9" s="24" t="e">
        <f t="shared" si="10"/>
        <v>#REF!</v>
      </c>
      <c r="CB9" s="24" t="e">
        <f t="shared" si="10"/>
        <v>#REF!</v>
      </c>
      <c r="CC9" s="24" t="e">
        <f t="shared" si="10"/>
        <v>#REF!</v>
      </c>
      <c r="CD9" s="24" t="e">
        <f t="shared" si="10"/>
        <v>#REF!</v>
      </c>
      <c r="CE9" s="24" t="e">
        <f t="shared" si="10"/>
        <v>#REF!</v>
      </c>
      <c r="CF9" s="24" t="e">
        <f t="shared" si="10"/>
        <v>#REF!</v>
      </c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</row>
    <row r="10" spans="1:105" ht="13.5" customHeight="1" x14ac:dyDescent="0.85">
      <c r="A10" s="2">
        <f>LEN(F10)</f>
        <v>2</v>
      </c>
      <c r="B10" s="5" t="s">
        <v>1</v>
      </c>
      <c r="C10" s="84" t="e">
        <f>+#REF!</f>
        <v>#REF!</v>
      </c>
      <c r="D10" s="13"/>
      <c r="E10" s="5" t="s">
        <v>50</v>
      </c>
      <c r="F10" s="2" t="s">
        <v>3</v>
      </c>
      <c r="G10" s="27">
        <f t="shared" si="7"/>
        <v>0</v>
      </c>
      <c r="H10" s="27" t="e">
        <f>IF(H$51&lt;$C$5,#REF!,IF(H$54=1,G10*#REF!*#REF!/#REF!,[1]QGDP_CPdata!#REF!))</f>
        <v>#REF!</v>
      </c>
      <c r="I10" s="27" t="e">
        <f>IF(I$51&lt;$C$5,#REF!,IF(I$54=1,H10*#REF!*#REF!/#REF!,[1]QGDP_CPdata!#REF!))</f>
        <v>#REF!</v>
      </c>
      <c r="J10" s="27" t="e">
        <f>IF(J$51&lt;$C$5,#REF!,IF(J$54=1,I10*#REF!*#REF!/#REF!,[1]QGDP_CPdata!#REF!))</f>
        <v>#REF!</v>
      </c>
      <c r="K10" s="27" t="e">
        <f>IF(K$51&lt;$C$5,#REF!,IF(K$54=1,J10*#REF!*#REF!/#REF!,[1]QGDP_CPdata!#REF!))</f>
        <v>#REF!</v>
      </c>
      <c r="L10" s="27" t="e">
        <f>IF(L$51&lt;$C$5,#REF!,IF(L$54=1,K10*#REF!*#REF!/#REF!,[1]QGDP_CPdata!#REF!))</f>
        <v>#REF!</v>
      </c>
      <c r="M10" s="27" t="e">
        <f>IF(M$51&lt;$C$5,#REF!,IF(M$54=1,L10*#REF!*#REF!/#REF!,[1]QGDP_CPdata!#REF!))</f>
        <v>#REF!</v>
      </c>
      <c r="N10" s="27" t="e">
        <f>IF(N$51&lt;$C$5,#REF!,IF(N$54=1,M10*#REF!*#REF!/#REF!,[1]QGDP_CPdata!#REF!))</f>
        <v>#REF!</v>
      </c>
      <c r="O10" s="27" t="e">
        <f>IF(O$51&lt;$C$5,#REF!,IF(O$54=1,N10*#REF!*#REF!/#REF!,[1]QGDP_CPdata!#REF!))</f>
        <v>#REF!</v>
      </c>
      <c r="P10" s="27" t="e">
        <f>IF(P$51&lt;$C$5,#REF!,IF(P$54=1,O10*#REF!*#REF!/#REF!,[1]QGDP_CPdata!#REF!))</f>
        <v>#REF!</v>
      </c>
      <c r="Q10" s="27" t="e">
        <f>IF(Q$51&lt;$C$5,#REF!,IF(Q$54=1,P10*#REF!*#REF!/#REF!,[1]QGDP_CPdata!#REF!))</f>
        <v>#REF!</v>
      </c>
      <c r="R10" s="27" t="e">
        <f>IF(R$51&lt;$C$5,#REF!,IF(R$54=1,Q10*#REF!*#REF!/#REF!,[1]QGDP_CPdata!#REF!))</f>
        <v>#REF!</v>
      </c>
      <c r="S10" s="27" t="e">
        <f>IF(S$51&lt;$C$5,#REF!,IF(S$54=1,R10*#REF!*#REF!/#REF!,[1]QGDP_CPdata!#REF!))</f>
        <v>#REF!</v>
      </c>
      <c r="T10" s="27" t="e">
        <f>IF(T$51&lt;$C$5,#REF!,IF(T$54=1,S10*#REF!*#REF!/#REF!,[1]QGDP_CPdata!#REF!))</f>
        <v>#REF!</v>
      </c>
      <c r="U10" s="27" t="e">
        <f>IF(U$51&lt;$C$5,#REF!,IF(U$54=1,T10*#REF!*#REF!/#REF!,[1]QGDP_CPdata!#REF!))</f>
        <v>#REF!</v>
      </c>
      <c r="V10" s="27" t="e">
        <f>IF(V$51&lt;$C$5,#REF!,IF(V$54=1,U10*#REF!*#REF!/#REF!,[1]QGDP_CPdata!#REF!))</f>
        <v>#REF!</v>
      </c>
      <c r="W10" s="27" t="e">
        <f>IF(W$51&lt;$C$5,#REF!,IF(W$54=1,V10*#REF!*#REF!/#REF!,[1]QGDP_CPdata!#REF!))</f>
        <v>#REF!</v>
      </c>
      <c r="X10" s="27" t="e">
        <f>IF(X$51&lt;$C$5,#REF!,IF(X$54=1,W10*#REF!*#REF!/#REF!,[1]QGDP_CPdata!#REF!))</f>
        <v>#REF!</v>
      </c>
      <c r="Y10" s="27" t="e">
        <f>IF(Y$51&lt;$C$5,#REF!,IF(Y$54=1,X10*#REF!*#REF!/#REF!,[1]QGDP_CPdata!#REF!))</f>
        <v>#REF!</v>
      </c>
      <c r="Z10" s="27" t="e">
        <f>IF(Z$51&lt;$C$5,#REF!,IF(Z$54=1,Y10*#REF!*#REF!/#REF!,[1]QGDP_CPdata!#REF!))</f>
        <v>#REF!</v>
      </c>
      <c r="AA10" s="27" t="e">
        <f>IF(AA$51&lt;$C$5,#REF!,IF(AA$54=1,Z10*#REF!*#REF!/#REF!,[1]QGDP_CPdata!#REF!))</f>
        <v>#REF!</v>
      </c>
      <c r="AB10" s="27" t="e">
        <f>IF(AB$51&lt;$C$5,#REF!,IF(AB$54=1,AA10*#REF!*#REF!/#REF!,[1]QGDP_CPdata!#REF!))</f>
        <v>#REF!</v>
      </c>
      <c r="AC10" s="27" t="e">
        <f>IF(AC$51&lt;$C$5,#REF!,IF(AC$54=1,AB10*#REF!*#REF!/#REF!,[1]QGDP_CPdata!#REF!))</f>
        <v>#REF!</v>
      </c>
      <c r="AD10" s="27" t="e">
        <f>IF(AD$51&lt;$C$5,#REF!,IF(AD$54=1,AC10*#REF!*#REF!/#REF!,[1]QGDP_CPdata!#REF!))</f>
        <v>#REF!</v>
      </c>
      <c r="AE10" s="27" t="e">
        <f>IF(AE$51&lt;$C$5,#REF!,IF(AE$54=1,AD10*#REF!*#REF!/#REF!,[1]QGDP_CPdata!#REF!))</f>
        <v>#REF!</v>
      </c>
      <c r="AF10" s="27" t="e">
        <f>IF(AF$51&lt;$C$5,#REF!,IF(AF$54=1,AE10*#REF!*#REF!/#REF!,[1]QGDP_CPdata!#REF!))</f>
        <v>#REF!</v>
      </c>
      <c r="AG10" s="27" t="e">
        <f>IF(AG$51&lt;$C$5,#REF!,IF(AG$54=1,AF10*#REF!*#REF!/#REF!,[1]QGDP_CPdata!#REF!))</f>
        <v>#REF!</v>
      </c>
      <c r="AH10" s="27" t="e">
        <f>IF(AH$51&lt;$C$5,#REF!,IF(AH$54=1,AG10*#REF!*#REF!/#REF!,[1]QGDP_CPdata!A10))</f>
        <v>#REF!</v>
      </c>
      <c r="AI10" s="27" t="e">
        <f>IF(AI$51&lt;$C$5,#REF!,IF(AI$54=1,AH10*#REF!*#REF!/#REF!,[1]QGDP_CPdata!B10))</f>
        <v>#REF!</v>
      </c>
      <c r="AJ10" s="27" t="e">
        <f>IF(AJ$51&lt;$C$5,#REF!,IF(AJ$54=1,AI10*#REF!*#REF!/#REF!,[1]QGDP_CPdata!C10))</f>
        <v>#REF!</v>
      </c>
      <c r="AK10" s="27" t="e">
        <f>IF(AK$51&lt;$C$5,#REF!,IF(AK$54=1,AJ10*#REF!*#REF!/#REF!,[1]QGDP_CPdata!D10))</f>
        <v>#REF!</v>
      </c>
      <c r="AL10" s="27" t="e">
        <f>IF(AL$51&lt;$C$5,#REF!,IF(AL$54=1,AK10*#REF!*#REF!/#REF!,[1]QGDP_CPdata!E10))</f>
        <v>#REF!</v>
      </c>
      <c r="AM10" s="27" t="e">
        <f>IF(AM$51&lt;$C$5,#REF!,IF(AM$54=1,AL10*#REF!*#REF!/#REF!,[1]QGDP_CPdata!F10))</f>
        <v>#REF!</v>
      </c>
      <c r="AN10" s="27" t="e">
        <f>IF(AN$51&lt;$C$5,#REF!,IF(AN$54=1,AM10*#REF!*#REF!/#REF!,[1]QGDP_CPdata!G10))</f>
        <v>#REF!</v>
      </c>
      <c r="AO10" s="27" t="e">
        <f>IF(AO$51&lt;$C$5,#REF!,IF(AO$54=1,AN10*#REF!*#REF!/#REF!,[1]QGDP_CPdata!H10))</f>
        <v>#REF!</v>
      </c>
      <c r="AP10" s="27" t="e">
        <f>IF(AP$51&lt;$C$5,#REF!,IF(AP$54=1,AO10*#REF!*#REF!/#REF!,[1]QGDP_CPdata!I10))</f>
        <v>#REF!</v>
      </c>
      <c r="AQ10" s="27" t="e">
        <f>IF(AQ$51&lt;$C$5,#REF!,IF(AQ$54=1,AP10*#REF!*#REF!/#REF!,[1]QGDP_CPdata!J10))</f>
        <v>#REF!</v>
      </c>
      <c r="AR10" s="27" t="e">
        <f>IF(AR$51&lt;$C$5,#REF!,IF(AR$54=1,AQ10*#REF!*#REF!/#REF!,[1]QGDP_CPdata!K10))</f>
        <v>#REF!</v>
      </c>
      <c r="AS10" s="27" t="e">
        <f>IF(AS$51&lt;$C$5,#REF!,IF(AS$54=1,AR10*#REF!*#REF!/#REF!,[1]QGDP_CPdata!L10))</f>
        <v>#REF!</v>
      </c>
      <c r="AT10" s="27" t="e">
        <f>IF(AT$51&lt;$C$5,#REF!,IF(AT$54=1,AS10*#REF!*#REF!/#REF!,[1]QGDP_CPdata!M10))</f>
        <v>#REF!</v>
      </c>
      <c r="AU10" s="27" t="e">
        <f>IF(AU$51&lt;$C$5,#REF!,IF(AU$54=1,AT10*#REF!*#REF!/#REF!,[1]QGDP_CPdata!N10))</f>
        <v>#REF!</v>
      </c>
      <c r="AV10" s="27" t="e">
        <f>IF(AV$51&lt;$C$5,#REF!,IF(AV$54=1,AU10*#REF!*#REF!/#REF!,[1]QGDP_CPdata!O10))</f>
        <v>#REF!</v>
      </c>
      <c r="AW10" s="27" t="e">
        <f>IF(AW$51&lt;$C$5,#REF!,IF(AW$54=1,AV10*#REF!*#REF!/#REF!,[1]QGDP_CPdata!P10))</f>
        <v>#REF!</v>
      </c>
      <c r="AX10" s="27" t="e">
        <f>IF(AX$51&lt;$C$5,#REF!,IF(AX$54=1,AW10*#REF!*#REF!/#REF!,[1]QGDP_CPdata!Q10))</f>
        <v>#REF!</v>
      </c>
      <c r="AY10" s="27" t="e">
        <f>IF(AY$51&lt;$C$5,#REF!,IF(AY$54=1,AX10*#REF!*#REF!/#REF!,[1]QGDP_CPdata!R10))</f>
        <v>#REF!</v>
      </c>
      <c r="AZ10" s="27" t="e">
        <f>IF(AZ$51&lt;$C$5,#REF!,IF(AZ$54=1,AY10*#REF!*#REF!/#REF!,[1]QGDP_CPdata!S10))</f>
        <v>#REF!</v>
      </c>
      <c r="BA10" s="27" t="e">
        <f>IF(BA$51&lt;$C$5,#REF!,IF(BA$54=1,AZ10*#REF!*#REF!/#REF!,[1]QGDP_CPdata!T10))</f>
        <v>#REF!</v>
      </c>
      <c r="BB10" s="27" t="e">
        <f>IF(BB$51&lt;$C$5,#REF!,IF(BB$54=1,BA10*#REF!*#REF!/#REF!,[1]QGDP_CPdata!U10))</f>
        <v>#REF!</v>
      </c>
      <c r="BC10" s="27" t="e">
        <f>IF(BC$51&lt;$C$5,#REF!,IF(BC$54=1,BB10*#REF!*#REF!/#REF!,[1]QGDP_CPdata!V10))</f>
        <v>#REF!</v>
      </c>
      <c r="BD10" s="27" t="e">
        <f>IF(BD$51&lt;$C$5,#REF!,IF(BD$54=1,BC10*#REF!*#REF!/#REF!,[1]QGDP_CPdata!W10))</f>
        <v>#REF!</v>
      </c>
      <c r="BE10" s="27" t="e">
        <f>IF(BE$51&lt;$C$5,#REF!,IF(BE$54=1,BD10*#REF!*#REF!/#REF!,[1]QGDP_CPdata!X10))</f>
        <v>#REF!</v>
      </c>
      <c r="BF10" s="27" t="e">
        <f>IF(BF$51&lt;$C$5,#REF!,IF(BF$54=1,BE10*#REF!*#REF!/#REF!,[1]QGDP_CPdata!Y10))</f>
        <v>#REF!</v>
      </c>
      <c r="BG10" s="27" t="e">
        <f>IF(BG$51&lt;$C$5,#REF!,IF(BG$54=1,BF10*#REF!*#REF!/#REF!,[1]QGDP_CPdata!Z10))</f>
        <v>#REF!</v>
      </c>
      <c r="BH10" s="27" t="e">
        <f>IF(BH$51&lt;$C$5,#REF!,IF(BH$54=1,BG10*#REF!*#REF!/#REF!,[1]QGDP_CPdata!AA10))</f>
        <v>#REF!</v>
      </c>
      <c r="BI10" s="27" t="e">
        <f>IF(BI$51&lt;$C$5,#REF!,IF(BI$54=1,BH10*#REF!*#REF!/#REF!,[1]QGDP_CPdata!AB10))</f>
        <v>#REF!</v>
      </c>
      <c r="BJ10" s="27" t="e">
        <f>IF(BJ$51&lt;$C$5,#REF!,IF(BJ$54=1,BI10*#REF!*#REF!/#REF!,[1]QGDP_CPdata!AC10))</f>
        <v>#REF!</v>
      </c>
      <c r="BK10" s="27" t="e">
        <f>IF(BK$51&lt;$C$5,#REF!,IF(BK$54=1,BJ10*#REF!*#REF!/#REF!,[1]QGDP_CPdata!AD10))</f>
        <v>#REF!</v>
      </c>
      <c r="BL10" s="27" t="e">
        <f>IF(BL$51&lt;$C$5,#REF!,IF(BL$54=1,BK10*#REF!*#REF!/#REF!,[1]QGDP_CPdata!AE10))</f>
        <v>#REF!</v>
      </c>
      <c r="BM10" s="27" t="e">
        <f>IF(BM$51&lt;$C$5,#REF!,IF(BM$54=1,BL10*#REF!*#REF!/#REF!,[1]QGDP_CPdata!AF10))</f>
        <v>#REF!</v>
      </c>
      <c r="BN10" s="27" t="e">
        <f>IF(BN$51&lt;$C$5,#REF!,IF(BN$54=1,BM10*#REF!*#REF!/#REF!,[1]QGDP_CPdata!AG10))</f>
        <v>#REF!</v>
      </c>
      <c r="BO10" s="27" t="e">
        <f>IF(BO$51&lt;$C$5,#REF!,IF(BO$54=1,BN10*#REF!*#REF!/#REF!,[1]QGDP_CPdata!AH10))</f>
        <v>#REF!</v>
      </c>
      <c r="BP10" s="27" t="e">
        <f>IF(BP$51&lt;$C$5,#REF!,IF(BP$54=1,BO10*#REF!*#REF!/#REF!,[1]QGDP_CPdata!AI10))</f>
        <v>#REF!</v>
      </c>
      <c r="BQ10" s="27" t="e">
        <f>IF(BQ$51&lt;$C$5,#REF!,IF(BQ$54=1,BP10*#REF!*#REF!/#REF!,[1]QGDP_CPdata!AJ10))</f>
        <v>#REF!</v>
      </c>
      <c r="BR10" s="27" t="e">
        <f>IF(BR$51&lt;$C$5,#REF!,IF(BR$54=1,BQ10*#REF!*#REF!/#REF!,[1]QGDP_CPdata!AK10))</f>
        <v>#REF!</v>
      </c>
      <c r="BS10" s="27" t="e">
        <f>IF(BS$51&lt;$C$5,#REF!,IF(BS$54=1,BR10*#REF!*#REF!/#REF!,[1]QGDP_CPdata!AL10))</f>
        <v>#REF!</v>
      </c>
      <c r="BT10" s="27" t="e">
        <f>IF(BT$51&lt;$C$5,#REF!,IF(BT$54=1,BS10*#REF!*#REF!/#REF!,[1]QGDP_CPdata!AM10))</f>
        <v>#REF!</v>
      </c>
      <c r="BU10" s="27" t="e">
        <f>IF(BU$51&lt;$C$5,#REF!,IF(BU$54=1,BT10*#REF!*#REF!/#REF!,[1]QGDP_CPdata!AN10))</f>
        <v>#REF!</v>
      </c>
      <c r="BV10" s="27" t="e">
        <f>IF(BV$51&lt;$C$5,#REF!,IF(BV$54=1,BU10*#REF!*#REF!/#REF!,[1]QGDP_CPdata!AO10))</f>
        <v>#REF!</v>
      </c>
      <c r="BW10" s="27" t="e">
        <f>IF(BW$51&lt;$C$5,#REF!,IF(BW$54=1,BV10*#REF!*#REF!/#REF!,[1]QGDP_CPdata!AP10))</f>
        <v>#REF!</v>
      </c>
      <c r="BX10" s="27" t="e">
        <f>IF(BX$51&lt;$C$5,#REF!,IF(BX$54=1,BW10*#REF!*#REF!/#REF!,[1]QGDP_CPdata!AQ10))</f>
        <v>#REF!</v>
      </c>
      <c r="BY10" s="27" t="e">
        <f>IF(BY$51&lt;$C$5,#REF!,IF(BY$54=1,BX10*#REF!*#REF!/#REF!,[1]QGDP_CPdata!AR10))</f>
        <v>#REF!</v>
      </c>
      <c r="BZ10" s="27" t="e">
        <f>IF(BZ$51&lt;$C$5,#REF!,IF(BZ$54=1,BY10*#REF!*#REF!/#REF!,[1]QGDP_CPdata!AS10))</f>
        <v>#REF!</v>
      </c>
      <c r="CA10" s="27" t="e">
        <f>IF(CA$51&lt;$C$5,#REF!,IF(CA$54=1,BZ10*#REF!*#REF!/#REF!,[1]QGDP_CPdata!AT10))</f>
        <v>#REF!</v>
      </c>
      <c r="CB10" s="27" t="e">
        <f>IF(CB$51&lt;$C$5,#REF!,IF(CB$54=1,CA10*#REF!*#REF!/#REF!,[1]QGDP_CPdata!AU10))</f>
        <v>#REF!</v>
      </c>
      <c r="CC10" s="27" t="e">
        <f>IF(CC$51&lt;$C$5,#REF!,IF(CC$54=1,CB10*#REF!*#REF!/#REF!,[1]QGDP_CPdata!AV10))</f>
        <v>#REF!</v>
      </c>
      <c r="CD10" s="27" t="e">
        <f>IF(CD$51&lt;$C$5,#REF!,IF(CD$54=1,CC10*#REF!*#REF!/#REF!,[1]QGDP_CPdata!AW10))</f>
        <v>#REF!</v>
      </c>
      <c r="CE10" s="27" t="e">
        <f>IF(CE$51&lt;$C$5,#REF!,IF(CE$54=1,CD10*#REF!*#REF!/#REF!,[1]QGDP_CPdata!AX10))</f>
        <v>#REF!</v>
      </c>
      <c r="CF10" s="27" t="e">
        <f>IF(CF$51&lt;$C$5,#REF!,IF(CF$54=1,CE10*#REF!*#REF!/#REF!,[1]QGDP_CPdata!AY10))</f>
        <v>#REF!</v>
      </c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</row>
    <row r="11" spans="1:105" ht="13.5" customHeight="1" x14ac:dyDescent="0.85">
      <c r="A11" s="2">
        <f>LEN(F11)</f>
        <v>2</v>
      </c>
      <c r="B11" s="5" t="s">
        <v>1</v>
      </c>
      <c r="C11" s="84" t="e">
        <f>+#REF!</f>
        <v>#REF!</v>
      </c>
      <c r="D11" s="13"/>
      <c r="E11" s="5" t="s">
        <v>51</v>
      </c>
      <c r="F11" s="2" t="s">
        <v>4</v>
      </c>
      <c r="G11" s="27">
        <f t="shared" si="7"/>
        <v>0</v>
      </c>
      <c r="H11" s="27" t="e">
        <f>IF(H$51&lt;$C$5,#REF!,IF(H$54=1,G11*#REF!*#REF!/#REF!,[1]QGDP_CPdata!#REF!))</f>
        <v>#REF!</v>
      </c>
      <c r="I11" s="27" t="e">
        <f>IF(I$51&lt;$C$5,#REF!,IF(I$54=1,H11*#REF!*#REF!/#REF!,[1]QGDP_CPdata!#REF!))</f>
        <v>#REF!</v>
      </c>
      <c r="J11" s="27" t="e">
        <f>IF(J$51&lt;$C$5,#REF!,IF(J$54=1,I11*#REF!*#REF!/#REF!,[1]QGDP_CPdata!#REF!))</f>
        <v>#REF!</v>
      </c>
      <c r="K11" s="27" t="e">
        <f>IF(K$51&lt;$C$5,#REF!,IF(K$54=1,J11*#REF!*#REF!/#REF!,[1]QGDP_CPdata!#REF!))</f>
        <v>#REF!</v>
      </c>
      <c r="L11" s="27" t="e">
        <f>IF(L$51&lt;$C$5,#REF!,IF(L$54=1,K11*#REF!*#REF!/#REF!,[1]QGDP_CPdata!#REF!))</f>
        <v>#REF!</v>
      </c>
      <c r="M11" s="27" t="e">
        <f>IF(M$51&lt;$C$5,#REF!,IF(M$54=1,L11*#REF!*#REF!/#REF!,[1]QGDP_CPdata!#REF!))</f>
        <v>#REF!</v>
      </c>
      <c r="N11" s="27" t="e">
        <f>IF(N$51&lt;$C$5,#REF!,IF(N$54=1,M11*#REF!*#REF!/#REF!,[1]QGDP_CPdata!#REF!))</f>
        <v>#REF!</v>
      </c>
      <c r="O11" s="27" t="e">
        <f>IF(O$51&lt;$C$5,#REF!,IF(O$54=1,N11*#REF!*#REF!/#REF!,[1]QGDP_CPdata!#REF!))</f>
        <v>#REF!</v>
      </c>
      <c r="P11" s="27" t="e">
        <f>IF(P$51&lt;$C$5,#REF!,IF(P$54=1,O11*#REF!*#REF!/#REF!,[1]QGDP_CPdata!#REF!))</f>
        <v>#REF!</v>
      </c>
      <c r="Q11" s="27" t="e">
        <f>IF(Q$51&lt;$C$5,#REF!,IF(Q$54=1,P11*#REF!*#REF!/#REF!,[1]QGDP_CPdata!#REF!))</f>
        <v>#REF!</v>
      </c>
      <c r="R11" s="27" t="e">
        <f>IF(R$51&lt;$C$5,#REF!,IF(R$54=1,Q11*#REF!*#REF!/#REF!,[1]QGDP_CPdata!#REF!))</f>
        <v>#REF!</v>
      </c>
      <c r="S11" s="27" t="e">
        <f>IF(S$51&lt;$C$5,#REF!,IF(S$54=1,R11*#REF!*#REF!/#REF!,[1]QGDP_CPdata!#REF!))</f>
        <v>#REF!</v>
      </c>
      <c r="T11" s="27" t="e">
        <f>IF(T$51&lt;$C$5,#REF!,IF(T$54=1,S11*#REF!*#REF!/#REF!,[1]QGDP_CPdata!#REF!))</f>
        <v>#REF!</v>
      </c>
      <c r="U11" s="27" t="e">
        <f>IF(U$51&lt;$C$5,#REF!,IF(U$54=1,T11*#REF!*#REF!/#REF!,[1]QGDP_CPdata!#REF!))</f>
        <v>#REF!</v>
      </c>
      <c r="V11" s="27" t="e">
        <f>IF(V$51&lt;$C$5,#REF!,IF(V$54=1,U11*#REF!*#REF!/#REF!,[1]QGDP_CPdata!#REF!))</f>
        <v>#REF!</v>
      </c>
      <c r="W11" s="27" t="e">
        <f>IF(W$51&lt;$C$5,#REF!,IF(W$54=1,V11*#REF!*#REF!/#REF!,[1]QGDP_CPdata!#REF!))</f>
        <v>#REF!</v>
      </c>
      <c r="X11" s="27" t="e">
        <f>IF(X$51&lt;$C$5,#REF!,IF(X$54=1,W11*#REF!*#REF!/#REF!,[1]QGDP_CPdata!#REF!))</f>
        <v>#REF!</v>
      </c>
      <c r="Y11" s="27" t="e">
        <f>IF(Y$51&lt;$C$5,#REF!,IF(Y$54=1,X11*#REF!*#REF!/#REF!,[1]QGDP_CPdata!#REF!))</f>
        <v>#REF!</v>
      </c>
      <c r="Z11" s="27" t="e">
        <f>IF(Z$51&lt;$C$5,#REF!,IF(Z$54=1,Y11*#REF!*#REF!/#REF!,[1]QGDP_CPdata!#REF!))</f>
        <v>#REF!</v>
      </c>
      <c r="AA11" s="27" t="e">
        <f>IF(AA$51&lt;$C$5,#REF!,IF(AA$54=1,Z11*#REF!*#REF!/#REF!,[1]QGDP_CPdata!#REF!))</f>
        <v>#REF!</v>
      </c>
      <c r="AB11" s="27" t="e">
        <f>IF(AB$51&lt;$C$5,#REF!,IF(AB$54=1,AA11*#REF!*#REF!/#REF!,[1]QGDP_CPdata!#REF!))</f>
        <v>#REF!</v>
      </c>
      <c r="AC11" s="27" t="e">
        <f>IF(AC$51&lt;$C$5,#REF!,IF(AC$54=1,AB11*#REF!*#REF!/#REF!,[1]QGDP_CPdata!#REF!))</f>
        <v>#REF!</v>
      </c>
      <c r="AD11" s="27" t="e">
        <f>IF(AD$51&lt;$C$5,#REF!,IF(AD$54=1,AC11*#REF!*#REF!/#REF!,[1]QGDP_CPdata!#REF!))</f>
        <v>#REF!</v>
      </c>
      <c r="AE11" s="27" t="e">
        <f>IF(AE$51&lt;$C$5,#REF!,IF(AE$54=1,AD11*#REF!*#REF!/#REF!,[1]QGDP_CPdata!#REF!))</f>
        <v>#REF!</v>
      </c>
      <c r="AF11" s="27" t="e">
        <f>IF(AF$51&lt;$C$5,#REF!,IF(AF$54=1,AE11*#REF!*#REF!/#REF!,[1]QGDP_CPdata!#REF!))</f>
        <v>#REF!</v>
      </c>
      <c r="AG11" s="27" t="e">
        <f>IF(AG$51&lt;$C$5,#REF!,IF(AG$54=1,AF11*#REF!*#REF!/#REF!,[1]QGDP_CPdata!#REF!))</f>
        <v>#REF!</v>
      </c>
      <c r="AH11" s="27" t="e">
        <f>IF(AH$51&lt;$C$5,#REF!,IF(AH$54=1,AG11*#REF!*#REF!/#REF!,[1]QGDP_CPdata!A11))</f>
        <v>#REF!</v>
      </c>
      <c r="AI11" s="27" t="e">
        <f>IF(AI$51&lt;$C$5,#REF!,IF(AI$54=1,AH11*#REF!*#REF!/#REF!,[1]QGDP_CPdata!B11))</f>
        <v>#REF!</v>
      </c>
      <c r="AJ11" s="27" t="e">
        <f>IF(AJ$51&lt;$C$5,#REF!,IF(AJ$54=1,AI11*#REF!*#REF!/#REF!,[1]QGDP_CPdata!C11))</f>
        <v>#REF!</v>
      </c>
      <c r="AK11" s="27" t="e">
        <f>IF(AK$51&lt;$C$5,#REF!,IF(AK$54=1,AJ11*#REF!*#REF!/#REF!,[1]QGDP_CPdata!D11))</f>
        <v>#REF!</v>
      </c>
      <c r="AL11" s="27" t="e">
        <f>IF(AL$51&lt;$C$5,#REF!,IF(AL$54=1,AK11*#REF!*#REF!/#REF!,[1]QGDP_CPdata!E11))</f>
        <v>#REF!</v>
      </c>
      <c r="AM11" s="27" t="e">
        <f>IF(AM$51&lt;$C$5,#REF!,IF(AM$54=1,AL11*#REF!*#REF!/#REF!,[1]QGDP_CPdata!F11))</f>
        <v>#REF!</v>
      </c>
      <c r="AN11" s="27" t="e">
        <f>IF(AN$51&lt;$C$5,#REF!,IF(AN$54=1,AM11*#REF!*#REF!/#REF!,[1]QGDP_CPdata!G11))</f>
        <v>#REF!</v>
      </c>
      <c r="AO11" s="27" t="e">
        <f>IF(AO$51&lt;$C$5,#REF!,IF(AO$54=1,AN11*#REF!*#REF!/#REF!,[1]QGDP_CPdata!H11))</f>
        <v>#REF!</v>
      </c>
      <c r="AP11" s="27" t="e">
        <f>IF(AP$51&lt;$C$5,#REF!,IF(AP$54=1,AO11*#REF!*#REF!/#REF!,[1]QGDP_CPdata!I11))</f>
        <v>#REF!</v>
      </c>
      <c r="AQ11" s="27" t="e">
        <f>IF(AQ$51&lt;$C$5,#REF!,IF(AQ$54=1,AP11*#REF!*#REF!/#REF!,[1]QGDP_CPdata!J11))</f>
        <v>#REF!</v>
      </c>
      <c r="AR11" s="27" t="e">
        <f>IF(AR$51&lt;$C$5,#REF!,IF(AR$54=1,AQ11*#REF!*#REF!/#REF!,[1]QGDP_CPdata!K11))</f>
        <v>#REF!</v>
      </c>
      <c r="AS11" s="27" t="e">
        <f>IF(AS$51&lt;$C$5,#REF!,IF(AS$54=1,AR11*#REF!*#REF!/#REF!,[1]QGDP_CPdata!L11))</f>
        <v>#REF!</v>
      </c>
      <c r="AT11" s="27" t="e">
        <f>IF(AT$51&lt;$C$5,#REF!,IF(AT$54=1,AS11*#REF!*#REF!/#REF!,[1]QGDP_CPdata!M11))</f>
        <v>#REF!</v>
      </c>
      <c r="AU11" s="27" t="e">
        <f>IF(AU$51&lt;$C$5,#REF!,IF(AU$54=1,AT11*#REF!*#REF!/#REF!,[1]QGDP_CPdata!N11))</f>
        <v>#REF!</v>
      </c>
      <c r="AV11" s="27" t="e">
        <f>IF(AV$51&lt;$C$5,#REF!,IF(AV$54=1,AU11*#REF!*#REF!/#REF!,[1]QGDP_CPdata!O11))</f>
        <v>#REF!</v>
      </c>
      <c r="AW11" s="27" t="e">
        <f>IF(AW$51&lt;$C$5,#REF!,IF(AW$54=1,AV11*#REF!*#REF!/#REF!,[1]QGDP_CPdata!P11))</f>
        <v>#REF!</v>
      </c>
      <c r="AX11" s="27" t="e">
        <f>IF(AX$51&lt;$C$5,#REF!,IF(AX$54=1,AW11*#REF!*#REF!/#REF!,[1]QGDP_CPdata!Q11))</f>
        <v>#REF!</v>
      </c>
      <c r="AY11" s="27" t="e">
        <f>IF(AY$51&lt;$C$5,#REF!,IF(AY$54=1,AX11*#REF!*#REF!/#REF!,[1]QGDP_CPdata!R11))</f>
        <v>#REF!</v>
      </c>
      <c r="AZ11" s="27" t="e">
        <f>IF(AZ$51&lt;$C$5,#REF!,IF(AZ$54=1,AY11*#REF!*#REF!/#REF!,[1]QGDP_CPdata!S11))</f>
        <v>#REF!</v>
      </c>
      <c r="BA11" s="27" t="e">
        <f>IF(BA$51&lt;$C$5,#REF!,IF(BA$54=1,AZ11*#REF!*#REF!/#REF!,[1]QGDP_CPdata!T11))</f>
        <v>#REF!</v>
      </c>
      <c r="BB11" s="27" t="e">
        <f>IF(BB$51&lt;$C$5,#REF!,IF(BB$54=1,BA11*#REF!*#REF!/#REF!,[1]QGDP_CPdata!U11))</f>
        <v>#REF!</v>
      </c>
      <c r="BC11" s="27" t="e">
        <f>IF(BC$51&lt;$C$5,#REF!,IF(BC$54=1,BB11*#REF!*#REF!/#REF!,[1]QGDP_CPdata!V11))</f>
        <v>#REF!</v>
      </c>
      <c r="BD11" s="27" t="e">
        <f>IF(BD$51&lt;$C$5,#REF!,IF(BD$54=1,BC11*#REF!*#REF!/#REF!,[1]QGDP_CPdata!W11))</f>
        <v>#REF!</v>
      </c>
      <c r="BE11" s="27" t="e">
        <f>IF(BE$51&lt;$C$5,#REF!,IF(BE$54=1,BD11*#REF!*#REF!/#REF!,[1]QGDP_CPdata!X11))</f>
        <v>#REF!</v>
      </c>
      <c r="BF11" s="27" t="e">
        <f>IF(BF$51&lt;$C$5,#REF!,IF(BF$54=1,BE11*#REF!*#REF!/#REF!,[1]QGDP_CPdata!Y11))</f>
        <v>#REF!</v>
      </c>
      <c r="BG11" s="27" t="e">
        <f>IF(BG$51&lt;$C$5,#REF!,IF(BG$54=1,BF11*#REF!*#REF!/#REF!,[1]QGDP_CPdata!Z11))</f>
        <v>#REF!</v>
      </c>
      <c r="BH11" s="27" t="e">
        <f>IF(BH$51&lt;$C$5,#REF!,IF(BH$54=1,BG11*#REF!*#REF!/#REF!,[1]QGDP_CPdata!AA11))</f>
        <v>#REF!</v>
      </c>
      <c r="BI11" s="27" t="e">
        <f>IF(BI$51&lt;$C$5,#REF!,IF(BI$54=1,BH11*#REF!*#REF!/#REF!,[1]QGDP_CPdata!AB11))</f>
        <v>#REF!</v>
      </c>
      <c r="BJ11" s="27" t="e">
        <f>IF(BJ$51&lt;$C$5,#REF!,IF(BJ$54=1,BI11*#REF!*#REF!/#REF!,[1]QGDP_CPdata!AC11))</f>
        <v>#REF!</v>
      </c>
      <c r="BK11" s="27" t="e">
        <f>IF(BK$51&lt;$C$5,#REF!,IF(BK$54=1,BJ11*#REF!*#REF!/#REF!,[1]QGDP_CPdata!AD11))</f>
        <v>#REF!</v>
      </c>
      <c r="BL11" s="27" t="e">
        <f>IF(BL$51&lt;$C$5,#REF!,IF(BL$54=1,BK11*#REF!*#REF!/#REF!,[1]QGDP_CPdata!AE11))</f>
        <v>#REF!</v>
      </c>
      <c r="BM11" s="27" t="e">
        <f>IF(BM$51&lt;$C$5,#REF!,IF(BM$54=1,BL11*#REF!*#REF!/#REF!,[1]QGDP_CPdata!AF11))</f>
        <v>#REF!</v>
      </c>
      <c r="BN11" s="27" t="e">
        <f>IF(BN$51&lt;$C$5,#REF!,IF(BN$54=1,BM11*#REF!*#REF!/#REF!,[1]QGDP_CPdata!AG11))</f>
        <v>#REF!</v>
      </c>
      <c r="BO11" s="27" t="e">
        <f>IF(BO$51&lt;$C$5,#REF!,IF(BO$54=1,BN11*#REF!*#REF!/#REF!,[1]QGDP_CPdata!AH11))</f>
        <v>#REF!</v>
      </c>
      <c r="BP11" s="27" t="e">
        <f>IF(BP$51&lt;$C$5,#REF!,IF(BP$54=1,BO11*#REF!*#REF!/#REF!,[1]QGDP_CPdata!AI11))</f>
        <v>#REF!</v>
      </c>
      <c r="BQ11" s="27" t="e">
        <f>IF(BQ$51&lt;$C$5,#REF!,IF(BQ$54=1,BP11*#REF!*#REF!/#REF!,[1]QGDP_CPdata!AJ11))</f>
        <v>#REF!</v>
      </c>
      <c r="BR11" s="27" t="e">
        <f>IF(BR$51&lt;$C$5,#REF!,IF(BR$54=1,BQ11*#REF!*#REF!/#REF!,[1]QGDP_CPdata!AK11))</f>
        <v>#REF!</v>
      </c>
      <c r="BS11" s="27" t="e">
        <f>IF(BS$51&lt;$C$5,#REF!,IF(BS$54=1,BR11*#REF!*#REF!/#REF!,[1]QGDP_CPdata!AL11))</f>
        <v>#REF!</v>
      </c>
      <c r="BT11" s="27" t="e">
        <f>IF(BT$51&lt;$C$5,#REF!,IF(BT$54=1,BS11*#REF!*#REF!/#REF!,[1]QGDP_CPdata!AM11))</f>
        <v>#REF!</v>
      </c>
      <c r="BU11" s="27" t="e">
        <f>IF(BU$51&lt;$C$5,#REF!,IF(BU$54=1,BT11*#REF!*#REF!/#REF!,[1]QGDP_CPdata!AN11))</f>
        <v>#REF!</v>
      </c>
      <c r="BV11" s="27" t="e">
        <f>IF(BV$51&lt;$C$5,#REF!,IF(BV$54=1,BU11*#REF!*#REF!/#REF!,[1]QGDP_CPdata!AO11))</f>
        <v>#REF!</v>
      </c>
      <c r="BW11" s="27" t="e">
        <f>IF(BW$51&lt;$C$5,#REF!,IF(BW$54=1,BV11*#REF!*#REF!/#REF!,[1]QGDP_CPdata!AP11))</f>
        <v>#REF!</v>
      </c>
      <c r="BX11" s="27" t="e">
        <f>IF(BX$51&lt;$C$5,#REF!,IF(BX$54=1,BW11*#REF!*#REF!/#REF!,[1]QGDP_CPdata!AQ11))</f>
        <v>#REF!</v>
      </c>
      <c r="BY11" s="27" t="e">
        <f>IF(BY$51&lt;$C$5,#REF!,IF(BY$54=1,BX11*#REF!*#REF!/#REF!,[1]QGDP_CPdata!AR11))</f>
        <v>#REF!</v>
      </c>
      <c r="BZ11" s="27" t="e">
        <f>IF(BZ$51&lt;$C$5,#REF!,IF(BZ$54=1,BY11*#REF!*#REF!/#REF!,[1]QGDP_CPdata!AS11))</f>
        <v>#REF!</v>
      </c>
      <c r="CA11" s="27" t="e">
        <f>IF(CA$51&lt;$C$5,#REF!,IF(CA$54=1,BZ11*#REF!*#REF!/#REF!,[1]QGDP_CPdata!AT11))</f>
        <v>#REF!</v>
      </c>
      <c r="CB11" s="27" t="e">
        <f>IF(CB$51&lt;$C$5,#REF!,IF(CB$54=1,CA11*#REF!*#REF!/#REF!,[1]QGDP_CPdata!AU11))</f>
        <v>#REF!</v>
      </c>
      <c r="CC11" s="27" t="e">
        <f>IF(CC$51&lt;$C$5,#REF!,IF(CC$54=1,CB11*#REF!*#REF!/#REF!,[1]QGDP_CPdata!AV11))</f>
        <v>#REF!</v>
      </c>
      <c r="CD11" s="27" t="e">
        <f>IF(CD$51&lt;$C$5,#REF!,IF(CD$54=1,CC11*#REF!*#REF!/#REF!,[1]QGDP_CPdata!AW11))</f>
        <v>#REF!</v>
      </c>
      <c r="CE11" s="27" t="e">
        <f>IF(CE$51&lt;$C$5,#REF!,IF(CE$54=1,CD11*#REF!*#REF!/#REF!,[1]QGDP_CPdata!AX11))</f>
        <v>#REF!</v>
      </c>
      <c r="CF11" s="27" t="e">
        <f>IF(CF$51&lt;$C$5,#REF!,IF(CF$54=1,CE11*#REF!*#REF!/#REF!,[1]QGDP_CPdata!AY11))</f>
        <v>#REF!</v>
      </c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</row>
    <row r="12" spans="1:105" ht="13.5" customHeight="1" x14ac:dyDescent="0.85">
      <c r="A12" s="2">
        <f>LEN(F12)</f>
        <v>2</v>
      </c>
      <c r="B12" s="5" t="s">
        <v>1</v>
      </c>
      <c r="C12" s="84" t="e">
        <f>+#REF!</f>
        <v>#REF!</v>
      </c>
      <c r="D12" s="13"/>
      <c r="E12" s="5" t="s">
        <v>75</v>
      </c>
      <c r="F12" s="2" t="s">
        <v>5</v>
      </c>
      <c r="G12" s="27">
        <f t="shared" si="7"/>
        <v>0</v>
      </c>
      <c r="H12" s="27" t="e">
        <f>IF(H$51&lt;$C$5,#REF!,IF(H$54=1,G12*#REF!*#REF!/#REF!,[1]QGDP_CPdata!#REF!))</f>
        <v>#REF!</v>
      </c>
      <c r="I12" s="27" t="e">
        <f>IF(I$51&lt;$C$5,#REF!,IF(I$54=1,H12*#REF!*#REF!/#REF!,[1]QGDP_CPdata!#REF!))</f>
        <v>#REF!</v>
      </c>
      <c r="J12" s="27" t="e">
        <f>IF(J$51&lt;$C$5,#REF!,IF(J$54=1,I12*#REF!*#REF!/#REF!,[1]QGDP_CPdata!#REF!))</f>
        <v>#REF!</v>
      </c>
      <c r="K12" s="27" t="e">
        <f>IF(K$51&lt;$C$5,#REF!,IF(K$54=1,J12*#REF!*#REF!/#REF!,[1]QGDP_CPdata!#REF!))</f>
        <v>#REF!</v>
      </c>
      <c r="L12" s="27" t="e">
        <f>IF(L$51&lt;$C$5,#REF!,IF(L$54=1,K12*#REF!*#REF!/#REF!,[1]QGDP_CPdata!#REF!))</f>
        <v>#REF!</v>
      </c>
      <c r="M12" s="27" t="e">
        <f>IF(M$51&lt;$C$5,#REF!,IF(M$54=1,L12*#REF!*#REF!/#REF!,[1]QGDP_CPdata!#REF!))</f>
        <v>#REF!</v>
      </c>
      <c r="N12" s="27" t="e">
        <f>IF(N$51&lt;$C$5,#REF!,IF(N$54=1,M12*#REF!*#REF!/#REF!,[1]QGDP_CPdata!#REF!))</f>
        <v>#REF!</v>
      </c>
      <c r="O12" s="27" t="e">
        <f>IF(O$51&lt;$C$5,#REF!,IF(O$54=1,N12*#REF!*#REF!/#REF!,[1]QGDP_CPdata!#REF!))</f>
        <v>#REF!</v>
      </c>
      <c r="P12" s="27" t="e">
        <f>IF(P$51&lt;$C$5,#REF!,IF(P$54=1,O12*#REF!*#REF!/#REF!,[1]QGDP_CPdata!#REF!))</f>
        <v>#REF!</v>
      </c>
      <c r="Q12" s="27" t="e">
        <f>IF(Q$51&lt;$C$5,#REF!,IF(Q$54=1,P12*#REF!*#REF!/#REF!,[1]QGDP_CPdata!#REF!))</f>
        <v>#REF!</v>
      </c>
      <c r="R12" s="27" t="e">
        <f>IF(R$51&lt;$C$5,#REF!,IF(R$54=1,Q12*#REF!*#REF!/#REF!,[1]QGDP_CPdata!#REF!))</f>
        <v>#REF!</v>
      </c>
      <c r="S12" s="27" t="e">
        <f>IF(S$51&lt;$C$5,#REF!,IF(S$54=1,R12*#REF!*#REF!/#REF!,[1]QGDP_CPdata!#REF!))</f>
        <v>#REF!</v>
      </c>
      <c r="T12" s="27" t="e">
        <f>IF(T$51&lt;$C$5,#REF!,IF(T$54=1,S12*#REF!*#REF!/#REF!,[1]QGDP_CPdata!#REF!))</f>
        <v>#REF!</v>
      </c>
      <c r="U12" s="27" t="e">
        <f>IF(U$51&lt;$C$5,#REF!,IF(U$54=1,T12*#REF!*#REF!/#REF!,[1]QGDP_CPdata!#REF!))</f>
        <v>#REF!</v>
      </c>
      <c r="V12" s="27" t="e">
        <f>IF(V$51&lt;$C$5,#REF!,IF(V$54=1,U12*#REF!*#REF!/#REF!,[1]QGDP_CPdata!#REF!))</f>
        <v>#REF!</v>
      </c>
      <c r="W12" s="27" t="e">
        <f>IF(W$51&lt;$C$5,#REF!,IF(W$54=1,V12*#REF!*#REF!/#REF!,[1]QGDP_CPdata!#REF!))</f>
        <v>#REF!</v>
      </c>
      <c r="X12" s="27" t="e">
        <f>IF(X$51&lt;$C$5,#REF!,IF(X$54=1,W12*#REF!*#REF!/#REF!,[1]QGDP_CPdata!#REF!))</f>
        <v>#REF!</v>
      </c>
      <c r="Y12" s="27" t="e">
        <f>IF(Y$51&lt;$C$5,#REF!,IF(Y$54=1,X12*#REF!*#REF!/#REF!,[1]QGDP_CPdata!#REF!))</f>
        <v>#REF!</v>
      </c>
      <c r="Z12" s="27" t="e">
        <f>IF(Z$51&lt;$C$5,#REF!,IF(Z$54=1,Y12*#REF!*#REF!/#REF!,[1]QGDP_CPdata!#REF!))</f>
        <v>#REF!</v>
      </c>
      <c r="AA12" s="27" t="e">
        <f>IF(AA$51&lt;$C$5,#REF!,IF(AA$54=1,Z12*#REF!*#REF!/#REF!,[1]QGDP_CPdata!#REF!))</f>
        <v>#REF!</v>
      </c>
      <c r="AB12" s="27" t="e">
        <f>IF(AB$51&lt;$C$5,#REF!,IF(AB$54=1,AA12*#REF!*#REF!/#REF!,[1]QGDP_CPdata!#REF!))</f>
        <v>#REF!</v>
      </c>
      <c r="AC12" s="27" t="e">
        <f>IF(AC$51&lt;$C$5,#REF!,IF(AC$54=1,AB12*#REF!*#REF!/#REF!,[1]QGDP_CPdata!#REF!))</f>
        <v>#REF!</v>
      </c>
      <c r="AD12" s="27" t="e">
        <f>IF(AD$51&lt;$C$5,#REF!,IF(AD$54=1,AC12*#REF!*#REF!/#REF!,[1]QGDP_CPdata!#REF!))</f>
        <v>#REF!</v>
      </c>
      <c r="AE12" s="27" t="e">
        <f>IF(AE$51&lt;$C$5,#REF!,IF(AE$54=1,AD12*#REF!*#REF!/#REF!,[1]QGDP_CPdata!#REF!))</f>
        <v>#REF!</v>
      </c>
      <c r="AF12" s="27" t="e">
        <f>IF(AF$51&lt;$C$5,#REF!,IF(AF$54=1,AE12*#REF!*#REF!/#REF!,[1]QGDP_CPdata!#REF!))</f>
        <v>#REF!</v>
      </c>
      <c r="AG12" s="27" t="e">
        <f>IF(AG$51&lt;$C$5,#REF!,IF(AG$54=1,AF12*#REF!*#REF!/#REF!,[1]QGDP_CPdata!#REF!))</f>
        <v>#REF!</v>
      </c>
      <c r="AH12" s="27" t="e">
        <f>IF(AH$51&lt;$C$5,#REF!,IF(AH$54=1,AG12*#REF!*#REF!/#REF!,[1]QGDP_CPdata!A12))</f>
        <v>#REF!</v>
      </c>
      <c r="AI12" s="27" t="e">
        <f>IF(AI$51&lt;$C$5,#REF!,IF(AI$54=1,AH12*#REF!*#REF!/#REF!,[1]QGDP_CPdata!B12))</f>
        <v>#REF!</v>
      </c>
      <c r="AJ12" s="27" t="e">
        <f>IF(AJ$51&lt;$C$5,#REF!,IF(AJ$54=1,AI12*#REF!*#REF!/#REF!,[1]QGDP_CPdata!C12))</f>
        <v>#REF!</v>
      </c>
      <c r="AK12" s="27" t="e">
        <f>IF(AK$51&lt;$C$5,#REF!,IF(AK$54=1,AJ12*#REF!*#REF!/#REF!,[1]QGDP_CPdata!D12))</f>
        <v>#REF!</v>
      </c>
      <c r="AL12" s="27" t="e">
        <f>IF(AL$51&lt;$C$5,#REF!,IF(AL$54=1,AK12*#REF!*#REF!/#REF!,[1]QGDP_CPdata!E12))</f>
        <v>#REF!</v>
      </c>
      <c r="AM12" s="27" t="e">
        <f>IF(AM$51&lt;$C$5,#REF!,IF(AM$54=1,AL12*#REF!*#REF!/#REF!,[1]QGDP_CPdata!F12))</f>
        <v>#REF!</v>
      </c>
      <c r="AN12" s="27" t="e">
        <f>IF(AN$51&lt;$C$5,#REF!,IF(AN$54=1,AM12*#REF!*#REF!/#REF!,[1]QGDP_CPdata!G12))</f>
        <v>#REF!</v>
      </c>
      <c r="AO12" s="27" t="e">
        <f>IF(AO$51&lt;$C$5,#REF!,IF(AO$54=1,AN12*#REF!*#REF!/#REF!,[1]QGDP_CPdata!H12))</f>
        <v>#REF!</v>
      </c>
      <c r="AP12" s="27" t="e">
        <f>IF(AP$51&lt;$C$5,#REF!,IF(AP$54=1,AO12*#REF!*#REF!/#REF!,[1]QGDP_CPdata!I12))</f>
        <v>#REF!</v>
      </c>
      <c r="AQ12" s="27" t="e">
        <f>IF(AQ$51&lt;$C$5,#REF!,IF(AQ$54=1,AP12*#REF!*#REF!/#REF!,[1]QGDP_CPdata!J12))</f>
        <v>#REF!</v>
      </c>
      <c r="AR12" s="27" t="e">
        <f>IF(AR$51&lt;$C$5,#REF!,IF(AR$54=1,AQ12*#REF!*#REF!/#REF!,[1]QGDP_CPdata!K12))</f>
        <v>#REF!</v>
      </c>
      <c r="AS12" s="27" t="e">
        <f>IF(AS$51&lt;$C$5,#REF!,IF(AS$54=1,AR12*#REF!*#REF!/#REF!,[1]QGDP_CPdata!L12))</f>
        <v>#REF!</v>
      </c>
      <c r="AT12" s="27" t="e">
        <f>IF(AT$51&lt;$C$5,#REF!,IF(AT$54=1,AS12*#REF!*#REF!/#REF!,[1]QGDP_CPdata!M12))</f>
        <v>#REF!</v>
      </c>
      <c r="AU12" s="27" t="e">
        <f>IF(AU$51&lt;$C$5,#REF!,IF(AU$54=1,AT12*#REF!*#REF!/#REF!,[1]QGDP_CPdata!N12))</f>
        <v>#REF!</v>
      </c>
      <c r="AV12" s="27" t="e">
        <f>IF(AV$51&lt;$C$5,#REF!,IF(AV$54=1,AU12*#REF!*#REF!/#REF!,[1]QGDP_CPdata!O12))</f>
        <v>#REF!</v>
      </c>
      <c r="AW12" s="27" t="e">
        <f>IF(AW$51&lt;$C$5,#REF!,IF(AW$54=1,AV12*#REF!*#REF!/#REF!,[1]QGDP_CPdata!P12))</f>
        <v>#REF!</v>
      </c>
      <c r="AX12" s="27" t="e">
        <f>IF(AX$51&lt;$C$5,#REF!,IF(AX$54=1,AW12*#REF!*#REF!/#REF!,[1]QGDP_CPdata!Q12))</f>
        <v>#REF!</v>
      </c>
      <c r="AY12" s="27" t="e">
        <f>IF(AY$51&lt;$C$5,#REF!,IF(AY$54=1,AX12*#REF!*#REF!/#REF!,[1]QGDP_CPdata!R12))</f>
        <v>#REF!</v>
      </c>
      <c r="AZ12" s="27" t="e">
        <f>IF(AZ$51&lt;$C$5,#REF!,IF(AZ$54=1,AY12*#REF!*#REF!/#REF!,[1]QGDP_CPdata!S12))</f>
        <v>#REF!</v>
      </c>
      <c r="BA12" s="27" t="e">
        <f>IF(BA$51&lt;$C$5,#REF!,IF(BA$54=1,AZ12*#REF!*#REF!/#REF!,[1]QGDP_CPdata!T12))</f>
        <v>#REF!</v>
      </c>
      <c r="BB12" s="27" t="e">
        <f>IF(BB$51&lt;$C$5,#REF!,IF(BB$54=1,BA12*#REF!*#REF!/#REF!,[1]QGDP_CPdata!U12))</f>
        <v>#REF!</v>
      </c>
      <c r="BC12" s="27" t="e">
        <f>IF(BC$51&lt;$C$5,#REF!,IF(BC$54=1,BB12*#REF!*#REF!/#REF!,[1]QGDP_CPdata!V12))</f>
        <v>#REF!</v>
      </c>
      <c r="BD12" s="27" t="e">
        <f>IF(BD$51&lt;$C$5,#REF!,IF(BD$54=1,BC12*#REF!*#REF!/#REF!,[1]QGDP_CPdata!W12))</f>
        <v>#REF!</v>
      </c>
      <c r="BE12" s="27" t="e">
        <f>IF(BE$51&lt;$C$5,#REF!,IF(BE$54=1,BD12*#REF!*#REF!/#REF!,[1]QGDP_CPdata!X12))</f>
        <v>#REF!</v>
      </c>
      <c r="BF12" s="27" t="e">
        <f>IF(BF$51&lt;$C$5,#REF!,IF(BF$54=1,BE12*#REF!*#REF!/#REF!,[1]QGDP_CPdata!Y12))</f>
        <v>#REF!</v>
      </c>
      <c r="BG12" s="27" t="e">
        <f>IF(BG$51&lt;$C$5,#REF!,IF(BG$54=1,BF12*#REF!*#REF!/#REF!,[1]QGDP_CPdata!Z12))</f>
        <v>#REF!</v>
      </c>
      <c r="BH12" s="27" t="e">
        <f>IF(BH$51&lt;$C$5,#REF!,IF(BH$54=1,BG12*#REF!*#REF!/#REF!,[1]QGDP_CPdata!AA12))</f>
        <v>#REF!</v>
      </c>
      <c r="BI12" s="27" t="e">
        <f>IF(BI$51&lt;$C$5,#REF!,IF(BI$54=1,BH12*#REF!*#REF!/#REF!,[1]QGDP_CPdata!AB12))</f>
        <v>#REF!</v>
      </c>
      <c r="BJ12" s="27" t="e">
        <f>IF(BJ$51&lt;$C$5,#REF!,IF(BJ$54=1,BI12*#REF!*#REF!/#REF!,[1]QGDP_CPdata!AC12))</f>
        <v>#REF!</v>
      </c>
      <c r="BK12" s="27" t="e">
        <f>IF(BK$51&lt;$C$5,#REF!,IF(BK$54=1,BJ12*#REF!*#REF!/#REF!,[1]QGDP_CPdata!AD12))</f>
        <v>#REF!</v>
      </c>
      <c r="BL12" s="27" t="e">
        <f>IF(BL$51&lt;$C$5,#REF!,IF(BL$54=1,BK12*#REF!*#REF!/#REF!,[1]QGDP_CPdata!AE12))</f>
        <v>#REF!</v>
      </c>
      <c r="BM12" s="27" t="e">
        <f>IF(BM$51&lt;$C$5,#REF!,IF(BM$54=1,BL12*#REF!*#REF!/#REF!,[1]QGDP_CPdata!AF12))</f>
        <v>#REF!</v>
      </c>
      <c r="BN12" s="27" t="e">
        <f>IF(BN$51&lt;$C$5,#REF!,IF(BN$54=1,BM12*#REF!*#REF!/#REF!,[1]QGDP_CPdata!AG12))</f>
        <v>#REF!</v>
      </c>
      <c r="BO12" s="27" t="e">
        <f>IF(BO$51&lt;$C$5,#REF!,IF(BO$54=1,BN12*#REF!*#REF!/#REF!,[1]QGDP_CPdata!AH12))</f>
        <v>#REF!</v>
      </c>
      <c r="BP12" s="27" t="e">
        <f>IF(BP$51&lt;$C$5,#REF!,IF(BP$54=1,BO12*#REF!*#REF!/#REF!,[1]QGDP_CPdata!AI12))</f>
        <v>#REF!</v>
      </c>
      <c r="BQ12" s="27" t="e">
        <f>IF(BQ$51&lt;$C$5,#REF!,IF(BQ$54=1,BP12*#REF!*#REF!/#REF!,[1]QGDP_CPdata!AJ12))</f>
        <v>#REF!</v>
      </c>
      <c r="BR12" s="27" t="e">
        <f>IF(BR$51&lt;$C$5,#REF!,IF(BR$54=1,BQ12*#REF!*#REF!/#REF!,[1]QGDP_CPdata!AK12))</f>
        <v>#REF!</v>
      </c>
      <c r="BS12" s="27" t="e">
        <f>IF(BS$51&lt;$C$5,#REF!,IF(BS$54=1,BR12*#REF!*#REF!/#REF!,[1]QGDP_CPdata!AL12))</f>
        <v>#REF!</v>
      </c>
      <c r="BT12" s="27" t="e">
        <f>IF(BT$51&lt;$C$5,#REF!,IF(BT$54=1,BS12*#REF!*#REF!/#REF!,[1]QGDP_CPdata!AM12))</f>
        <v>#REF!</v>
      </c>
      <c r="BU12" s="27" t="e">
        <f>IF(BU$51&lt;$C$5,#REF!,IF(BU$54=1,BT12*#REF!*#REF!/#REF!,[1]QGDP_CPdata!AN12))</f>
        <v>#REF!</v>
      </c>
      <c r="BV12" s="27" t="e">
        <f>IF(BV$51&lt;$C$5,#REF!,IF(BV$54=1,BU12*#REF!*#REF!/#REF!,[1]QGDP_CPdata!AO12))</f>
        <v>#REF!</v>
      </c>
      <c r="BW12" s="27" t="e">
        <f>IF(BW$51&lt;$C$5,#REF!,IF(BW$54=1,BV12*#REF!*#REF!/#REF!,[1]QGDP_CPdata!AP12))</f>
        <v>#REF!</v>
      </c>
      <c r="BX12" s="27" t="e">
        <f>IF(BX$51&lt;$C$5,#REF!,IF(BX$54=1,BW12*#REF!*#REF!/#REF!,[1]QGDP_CPdata!AQ12))</f>
        <v>#REF!</v>
      </c>
      <c r="BY12" s="27" t="e">
        <f>IF(BY$51&lt;$C$5,#REF!,IF(BY$54=1,BX12*#REF!*#REF!/#REF!,[1]QGDP_CPdata!AR12))</f>
        <v>#REF!</v>
      </c>
      <c r="BZ12" s="27" t="e">
        <f>IF(BZ$51&lt;$C$5,#REF!,IF(BZ$54=1,BY12*#REF!*#REF!/#REF!,[1]QGDP_CPdata!AS12))</f>
        <v>#REF!</v>
      </c>
      <c r="CA12" s="27" t="e">
        <f>IF(CA$51&lt;$C$5,#REF!,IF(CA$54=1,BZ12*#REF!*#REF!/#REF!,[1]QGDP_CPdata!AT12))</f>
        <v>#REF!</v>
      </c>
      <c r="CB12" s="27" t="e">
        <f>IF(CB$51&lt;$C$5,#REF!,IF(CB$54=1,CA12*#REF!*#REF!/#REF!,[1]QGDP_CPdata!AU12))</f>
        <v>#REF!</v>
      </c>
      <c r="CC12" s="27" t="e">
        <f>IF(CC$51&lt;$C$5,#REF!,IF(CC$54=1,CB12*#REF!*#REF!/#REF!,[1]QGDP_CPdata!AV12))</f>
        <v>#REF!</v>
      </c>
      <c r="CD12" s="27" t="e">
        <f>IF(CD$51&lt;$C$5,#REF!,IF(CD$54=1,CC12*#REF!*#REF!/#REF!,[1]QGDP_CPdata!AW12))</f>
        <v>#REF!</v>
      </c>
      <c r="CE12" s="27" t="e">
        <f>IF(CE$51&lt;$C$5,#REF!,IF(CE$54=1,CD12*#REF!*#REF!/#REF!,[1]QGDP_CPdata!AX12))</f>
        <v>#REF!</v>
      </c>
      <c r="CF12" s="27" t="e">
        <f>IF(CF$51&lt;$C$5,#REF!,IF(CF$54=1,CE12*#REF!*#REF!/#REF!,[1]QGDP_CPdata!AY12))</f>
        <v>#REF!</v>
      </c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</row>
    <row r="13" spans="1:105" ht="13.5" customHeight="1" x14ac:dyDescent="0.85">
      <c r="A13" s="2">
        <f>LEN(F13)</f>
        <v>2</v>
      </c>
      <c r="B13" s="5" t="s">
        <v>1</v>
      </c>
      <c r="C13" s="84" t="e">
        <f>+#REF!</f>
        <v>#REF!</v>
      </c>
      <c r="D13" s="13"/>
      <c r="E13" s="5" t="s">
        <v>52</v>
      </c>
      <c r="F13" s="2" t="s">
        <v>6</v>
      </c>
      <c r="G13" s="27">
        <f t="shared" si="7"/>
        <v>0</v>
      </c>
      <c r="H13" s="27" t="e">
        <f>IF(H$51&lt;$C$5,#REF!,IF(H$54=1,G13*#REF!*#REF!/#REF!,[1]QGDP_CPdata!#REF!))</f>
        <v>#REF!</v>
      </c>
      <c r="I13" s="27" t="e">
        <f>IF(I$51&lt;$C$5,#REF!,IF(I$54=1,H13*#REF!*#REF!/#REF!,[1]QGDP_CPdata!#REF!))</f>
        <v>#REF!</v>
      </c>
      <c r="J13" s="27" t="e">
        <f>IF(J$51&lt;$C$5,#REF!,IF(J$54=1,I13*#REF!*#REF!/#REF!,[1]QGDP_CPdata!#REF!))</f>
        <v>#REF!</v>
      </c>
      <c r="K13" s="27" t="e">
        <f>IF(K$51&lt;$C$5,#REF!,IF(K$54=1,J13*#REF!*#REF!/#REF!,[1]QGDP_CPdata!#REF!))</f>
        <v>#REF!</v>
      </c>
      <c r="L13" s="27" t="e">
        <f>IF(L$51&lt;$C$5,#REF!,IF(L$54=1,K13*#REF!*#REF!/#REF!,[1]QGDP_CPdata!#REF!))</f>
        <v>#REF!</v>
      </c>
      <c r="M13" s="27" t="e">
        <f>IF(M$51&lt;$C$5,#REF!,IF(M$54=1,L13*#REF!*#REF!/#REF!,[1]QGDP_CPdata!#REF!))</f>
        <v>#REF!</v>
      </c>
      <c r="N13" s="27" t="e">
        <f>IF(N$51&lt;$C$5,#REF!,IF(N$54=1,M13*#REF!*#REF!/#REF!,[1]QGDP_CPdata!#REF!))</f>
        <v>#REF!</v>
      </c>
      <c r="O13" s="27" t="e">
        <f>IF(O$51&lt;$C$5,#REF!,IF(O$54=1,N13*#REF!*#REF!/#REF!,[1]QGDP_CPdata!#REF!))</f>
        <v>#REF!</v>
      </c>
      <c r="P13" s="27" t="e">
        <f>IF(P$51&lt;$C$5,#REF!,IF(P$54=1,O13*#REF!*#REF!/#REF!,[1]QGDP_CPdata!#REF!))</f>
        <v>#REF!</v>
      </c>
      <c r="Q13" s="27" t="e">
        <f>IF(Q$51&lt;$C$5,#REF!,IF(Q$54=1,P13*#REF!*#REF!/#REF!,[1]QGDP_CPdata!#REF!))</f>
        <v>#REF!</v>
      </c>
      <c r="R13" s="27" t="e">
        <f>IF(R$51&lt;$C$5,#REF!,IF(R$54=1,Q13*#REF!*#REF!/#REF!,[1]QGDP_CPdata!#REF!))</f>
        <v>#REF!</v>
      </c>
      <c r="S13" s="27" t="e">
        <f>IF(S$51&lt;$C$5,#REF!,IF(S$54=1,R13*#REF!*#REF!/#REF!,[1]QGDP_CPdata!#REF!))</f>
        <v>#REF!</v>
      </c>
      <c r="T13" s="27" t="e">
        <f>IF(T$51&lt;$C$5,#REF!,IF(T$54=1,S13*#REF!*#REF!/#REF!,[1]QGDP_CPdata!#REF!))</f>
        <v>#REF!</v>
      </c>
      <c r="U13" s="27" t="e">
        <f>IF(U$51&lt;$C$5,#REF!,IF(U$54=1,T13*#REF!*#REF!/#REF!,[1]QGDP_CPdata!#REF!))</f>
        <v>#REF!</v>
      </c>
      <c r="V13" s="27" t="e">
        <f>IF(V$51&lt;$C$5,#REF!,IF(V$54=1,U13*#REF!*#REF!/#REF!,[1]QGDP_CPdata!#REF!))</f>
        <v>#REF!</v>
      </c>
      <c r="W13" s="27" t="e">
        <f>IF(W$51&lt;$C$5,#REF!,IF(W$54=1,V13*#REF!*#REF!/#REF!,[1]QGDP_CPdata!#REF!))</f>
        <v>#REF!</v>
      </c>
      <c r="X13" s="27" t="e">
        <f>IF(X$51&lt;$C$5,#REF!,IF(X$54=1,W13*#REF!*#REF!/#REF!,[1]QGDP_CPdata!#REF!))</f>
        <v>#REF!</v>
      </c>
      <c r="Y13" s="27" t="e">
        <f>IF(Y$51&lt;$C$5,#REF!,IF(Y$54=1,X13*#REF!*#REF!/#REF!,[1]QGDP_CPdata!#REF!))</f>
        <v>#REF!</v>
      </c>
      <c r="Z13" s="27" t="e">
        <f>IF(Z$51&lt;$C$5,#REF!,IF(Z$54=1,Y13*#REF!*#REF!/#REF!,[1]QGDP_CPdata!#REF!))</f>
        <v>#REF!</v>
      </c>
      <c r="AA13" s="27" t="e">
        <f>IF(AA$51&lt;$C$5,#REF!,IF(AA$54=1,Z13*#REF!*#REF!/#REF!,[1]QGDP_CPdata!#REF!))</f>
        <v>#REF!</v>
      </c>
      <c r="AB13" s="27" t="e">
        <f>IF(AB$51&lt;$C$5,#REF!,IF(AB$54=1,AA13*#REF!*#REF!/#REF!,[1]QGDP_CPdata!#REF!))</f>
        <v>#REF!</v>
      </c>
      <c r="AC13" s="27" t="e">
        <f>IF(AC$51&lt;$C$5,#REF!,IF(AC$54=1,AB13*#REF!*#REF!/#REF!,[1]QGDP_CPdata!#REF!))</f>
        <v>#REF!</v>
      </c>
      <c r="AD13" s="27" t="e">
        <f>IF(AD$51&lt;$C$5,#REF!,IF(AD$54=1,AC13*#REF!*#REF!/#REF!,[1]QGDP_CPdata!#REF!))</f>
        <v>#REF!</v>
      </c>
      <c r="AE13" s="27" t="e">
        <f>IF(AE$51&lt;$C$5,#REF!,IF(AE$54=1,AD13*#REF!*#REF!/#REF!,[1]QGDP_CPdata!#REF!))</f>
        <v>#REF!</v>
      </c>
      <c r="AF13" s="27" t="e">
        <f>IF(AF$51&lt;$C$5,#REF!,IF(AF$54=1,AE13*#REF!*#REF!/#REF!,[1]QGDP_CPdata!#REF!))</f>
        <v>#REF!</v>
      </c>
      <c r="AG13" s="27" t="e">
        <f>IF(AG$51&lt;$C$5,#REF!,IF(AG$54=1,AF13*#REF!*#REF!/#REF!,[1]QGDP_CPdata!#REF!))</f>
        <v>#REF!</v>
      </c>
      <c r="AH13" s="27" t="e">
        <f>IF(AH$51&lt;$C$5,#REF!,IF(AH$54=1,AG13*#REF!*#REF!/#REF!,[1]QGDP_CPdata!A13))</f>
        <v>#REF!</v>
      </c>
      <c r="AI13" s="27" t="e">
        <f>IF(AI$51&lt;$C$5,#REF!,IF(AI$54=1,AH13*#REF!*#REF!/#REF!,[1]QGDP_CPdata!B13))</f>
        <v>#REF!</v>
      </c>
      <c r="AJ13" s="27" t="e">
        <f>IF(AJ$51&lt;$C$5,#REF!,IF(AJ$54=1,AI13*#REF!*#REF!/#REF!,[1]QGDP_CPdata!C13))</f>
        <v>#REF!</v>
      </c>
      <c r="AK13" s="27" t="e">
        <f>IF(AK$51&lt;$C$5,#REF!,IF(AK$54=1,AJ13*#REF!*#REF!/#REF!,[1]QGDP_CPdata!D13))</f>
        <v>#REF!</v>
      </c>
      <c r="AL13" s="27" t="e">
        <f>IF(AL$51&lt;$C$5,#REF!,IF(AL$54=1,AK13*#REF!*#REF!/#REF!,[1]QGDP_CPdata!E13))</f>
        <v>#REF!</v>
      </c>
      <c r="AM13" s="27" t="e">
        <f>IF(AM$51&lt;$C$5,#REF!,IF(AM$54=1,AL13*#REF!*#REF!/#REF!,[1]QGDP_CPdata!F13))</f>
        <v>#REF!</v>
      </c>
      <c r="AN13" s="27" t="e">
        <f>IF(AN$51&lt;$C$5,#REF!,IF(AN$54=1,AM13*#REF!*#REF!/#REF!,[1]QGDP_CPdata!G13))</f>
        <v>#REF!</v>
      </c>
      <c r="AO13" s="27" t="e">
        <f>IF(AO$51&lt;$C$5,#REF!,IF(AO$54=1,AN13*#REF!*#REF!/#REF!,[1]QGDP_CPdata!H13))</f>
        <v>#REF!</v>
      </c>
      <c r="AP13" s="27" t="e">
        <f>IF(AP$51&lt;$C$5,#REF!,IF(AP$54=1,AO13*#REF!*#REF!/#REF!,[1]QGDP_CPdata!I13))</f>
        <v>#REF!</v>
      </c>
      <c r="AQ13" s="27" t="e">
        <f>IF(AQ$51&lt;$C$5,#REF!,IF(AQ$54=1,AP13*#REF!*#REF!/#REF!,[1]QGDP_CPdata!J13))</f>
        <v>#REF!</v>
      </c>
      <c r="AR13" s="27" t="e">
        <f>IF(AR$51&lt;$C$5,#REF!,IF(AR$54=1,AQ13*#REF!*#REF!/#REF!,[1]QGDP_CPdata!K13))</f>
        <v>#REF!</v>
      </c>
      <c r="AS13" s="27" t="e">
        <f>IF(AS$51&lt;$C$5,#REF!,IF(AS$54=1,AR13*#REF!*#REF!/#REF!,[1]QGDP_CPdata!L13))</f>
        <v>#REF!</v>
      </c>
      <c r="AT13" s="27" t="e">
        <f>IF(AT$51&lt;$C$5,#REF!,IF(AT$54=1,AS13*#REF!*#REF!/#REF!,[1]QGDP_CPdata!M13))</f>
        <v>#REF!</v>
      </c>
      <c r="AU13" s="27" t="e">
        <f>IF(AU$51&lt;$C$5,#REF!,IF(AU$54=1,AT13*#REF!*#REF!/#REF!,[1]QGDP_CPdata!N13))</f>
        <v>#REF!</v>
      </c>
      <c r="AV13" s="27" t="e">
        <f>IF(AV$51&lt;$C$5,#REF!,IF(AV$54=1,AU13*#REF!*#REF!/#REF!,[1]QGDP_CPdata!O13))</f>
        <v>#REF!</v>
      </c>
      <c r="AW13" s="27" t="e">
        <f>IF(AW$51&lt;$C$5,#REF!,IF(AW$54=1,AV13*#REF!*#REF!/#REF!,[1]QGDP_CPdata!P13))</f>
        <v>#REF!</v>
      </c>
      <c r="AX13" s="27" t="e">
        <f>IF(AX$51&lt;$C$5,#REF!,IF(AX$54=1,AW13*#REF!*#REF!/#REF!,[1]QGDP_CPdata!Q13))</f>
        <v>#REF!</v>
      </c>
      <c r="AY13" s="27" t="e">
        <f>IF(AY$51&lt;$C$5,#REF!,IF(AY$54=1,AX13*#REF!*#REF!/#REF!,[1]QGDP_CPdata!R13))</f>
        <v>#REF!</v>
      </c>
      <c r="AZ13" s="27" t="e">
        <f>IF(AZ$51&lt;$C$5,#REF!,IF(AZ$54=1,AY13*#REF!*#REF!/#REF!,[1]QGDP_CPdata!S13))</f>
        <v>#REF!</v>
      </c>
      <c r="BA13" s="27" t="e">
        <f>IF(BA$51&lt;$C$5,#REF!,IF(BA$54=1,AZ13*#REF!*#REF!/#REF!,[1]QGDP_CPdata!T13))</f>
        <v>#REF!</v>
      </c>
      <c r="BB13" s="27" t="e">
        <f>IF(BB$51&lt;$C$5,#REF!,IF(BB$54=1,BA13*#REF!*#REF!/#REF!,[1]QGDP_CPdata!U13))</f>
        <v>#REF!</v>
      </c>
      <c r="BC13" s="27" t="e">
        <f>IF(BC$51&lt;$C$5,#REF!,IF(BC$54=1,BB13*#REF!*#REF!/#REF!,[1]QGDP_CPdata!V13))</f>
        <v>#REF!</v>
      </c>
      <c r="BD13" s="27" t="e">
        <f>IF(BD$51&lt;$C$5,#REF!,IF(BD$54=1,BC13*#REF!*#REF!/#REF!,[1]QGDP_CPdata!W13))</f>
        <v>#REF!</v>
      </c>
      <c r="BE13" s="27" t="e">
        <f>IF(BE$51&lt;$C$5,#REF!,IF(BE$54=1,BD13*#REF!*#REF!/#REF!,[1]QGDP_CPdata!X13))</f>
        <v>#REF!</v>
      </c>
      <c r="BF13" s="27" t="e">
        <f>IF(BF$51&lt;$C$5,#REF!,IF(BF$54=1,BE13*#REF!*#REF!/#REF!,[1]QGDP_CPdata!Y13))</f>
        <v>#REF!</v>
      </c>
      <c r="BG13" s="27" t="e">
        <f>IF(BG$51&lt;$C$5,#REF!,IF(BG$54=1,BF13*#REF!*#REF!/#REF!,[1]QGDP_CPdata!Z13))</f>
        <v>#REF!</v>
      </c>
      <c r="BH13" s="27" t="e">
        <f>IF(BH$51&lt;$C$5,#REF!,IF(BH$54=1,BG13*#REF!*#REF!/#REF!,[1]QGDP_CPdata!AA13))</f>
        <v>#REF!</v>
      </c>
      <c r="BI13" s="27" t="e">
        <f>IF(BI$51&lt;$C$5,#REF!,IF(BI$54=1,BH13*#REF!*#REF!/#REF!,[1]QGDP_CPdata!AB13))</f>
        <v>#REF!</v>
      </c>
      <c r="BJ13" s="27" t="e">
        <f>IF(BJ$51&lt;$C$5,#REF!,IF(BJ$54=1,BI13*#REF!*#REF!/#REF!,[1]QGDP_CPdata!AC13))</f>
        <v>#REF!</v>
      </c>
      <c r="BK13" s="27" t="e">
        <f>IF(BK$51&lt;$C$5,#REF!,IF(BK$54=1,BJ13*#REF!*#REF!/#REF!,[1]QGDP_CPdata!AD13))</f>
        <v>#REF!</v>
      </c>
      <c r="BL13" s="27" t="e">
        <f>IF(BL$51&lt;$C$5,#REF!,IF(BL$54=1,BK13*#REF!*#REF!/#REF!,[1]QGDP_CPdata!AE13))</f>
        <v>#REF!</v>
      </c>
      <c r="BM13" s="27" t="e">
        <f>IF(BM$51&lt;$C$5,#REF!,IF(BM$54=1,BL13*#REF!*#REF!/#REF!,[1]QGDP_CPdata!AF13))</f>
        <v>#REF!</v>
      </c>
      <c r="BN13" s="27" t="e">
        <f>IF(BN$51&lt;$C$5,#REF!,IF(BN$54=1,BM13*#REF!*#REF!/#REF!,[1]QGDP_CPdata!AG13))</f>
        <v>#REF!</v>
      </c>
      <c r="BO13" s="27" t="e">
        <f>IF(BO$51&lt;$C$5,#REF!,IF(BO$54=1,BN13*#REF!*#REF!/#REF!,[1]QGDP_CPdata!AH13))</f>
        <v>#REF!</v>
      </c>
      <c r="BP13" s="27" t="e">
        <f>IF(BP$51&lt;$C$5,#REF!,IF(BP$54=1,BO13*#REF!*#REF!/#REF!,[1]QGDP_CPdata!AI13))</f>
        <v>#REF!</v>
      </c>
      <c r="BQ13" s="27" t="e">
        <f>IF(BQ$51&lt;$C$5,#REF!,IF(BQ$54=1,BP13*#REF!*#REF!/#REF!,[1]QGDP_CPdata!AJ13))</f>
        <v>#REF!</v>
      </c>
      <c r="BR13" s="27" t="e">
        <f>IF(BR$51&lt;$C$5,#REF!,IF(BR$54=1,BQ13*#REF!*#REF!/#REF!,[1]QGDP_CPdata!AK13))</f>
        <v>#REF!</v>
      </c>
      <c r="BS13" s="27" t="e">
        <f>IF(BS$51&lt;$C$5,#REF!,IF(BS$54=1,BR13*#REF!*#REF!/#REF!,[1]QGDP_CPdata!AL13))</f>
        <v>#REF!</v>
      </c>
      <c r="BT13" s="27" t="e">
        <f>IF(BT$51&lt;$C$5,#REF!,IF(BT$54=1,BS13*#REF!*#REF!/#REF!,[1]QGDP_CPdata!AM13))</f>
        <v>#REF!</v>
      </c>
      <c r="BU13" s="27" t="e">
        <f>IF(BU$51&lt;$C$5,#REF!,IF(BU$54=1,BT13*#REF!*#REF!/#REF!,[1]QGDP_CPdata!AN13))</f>
        <v>#REF!</v>
      </c>
      <c r="BV13" s="27" t="e">
        <f>IF(BV$51&lt;$C$5,#REF!,IF(BV$54=1,BU13*#REF!*#REF!/#REF!,[1]QGDP_CPdata!AO13))</f>
        <v>#REF!</v>
      </c>
      <c r="BW13" s="27" t="e">
        <f>IF(BW$51&lt;$C$5,#REF!,IF(BW$54=1,BV13*#REF!*#REF!/#REF!,[1]QGDP_CPdata!AP13))</f>
        <v>#REF!</v>
      </c>
      <c r="BX13" s="27" t="e">
        <f>IF(BX$51&lt;$C$5,#REF!,IF(BX$54=1,BW13*#REF!*#REF!/#REF!,[1]QGDP_CPdata!AQ13))</f>
        <v>#REF!</v>
      </c>
      <c r="BY13" s="27" t="e">
        <f>IF(BY$51&lt;$C$5,#REF!,IF(BY$54=1,BX13*#REF!*#REF!/#REF!,[1]QGDP_CPdata!AR13))</f>
        <v>#REF!</v>
      </c>
      <c r="BZ13" s="27" t="e">
        <f>IF(BZ$51&lt;$C$5,#REF!,IF(BZ$54=1,BY13*#REF!*#REF!/#REF!,[1]QGDP_CPdata!AS13))</f>
        <v>#REF!</v>
      </c>
      <c r="CA13" s="27" t="e">
        <f>IF(CA$51&lt;$C$5,#REF!,IF(CA$54=1,BZ13*#REF!*#REF!/#REF!,[1]QGDP_CPdata!AT13))</f>
        <v>#REF!</v>
      </c>
      <c r="CB13" s="27" t="e">
        <f>IF(CB$51&lt;$C$5,#REF!,IF(CB$54=1,CA13*#REF!*#REF!/#REF!,[1]QGDP_CPdata!AU13))</f>
        <v>#REF!</v>
      </c>
      <c r="CC13" s="27" t="e">
        <f>IF(CC$51&lt;$C$5,#REF!,IF(CC$54=1,CB13*#REF!*#REF!/#REF!,[1]QGDP_CPdata!AV13))</f>
        <v>#REF!</v>
      </c>
      <c r="CD13" s="27" t="e">
        <f>IF(CD$51&lt;$C$5,#REF!,IF(CD$54=1,CC13*#REF!*#REF!/#REF!,[1]QGDP_CPdata!AW13))</f>
        <v>#REF!</v>
      </c>
      <c r="CE13" s="27" t="e">
        <f>IF(CE$51&lt;$C$5,#REF!,IF(CE$54=1,CD13*#REF!*#REF!/#REF!,[1]QGDP_CPdata!AX13))</f>
        <v>#REF!</v>
      </c>
      <c r="CF13" s="27" t="e">
        <f>IF(CF$51&lt;$C$5,#REF!,IF(CF$54=1,CE13*#REF!*#REF!/#REF!,[1]QGDP_CPdata!AY13))</f>
        <v>#REF!</v>
      </c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</row>
    <row r="14" spans="1:105" ht="13.5" customHeight="1" x14ac:dyDescent="0.85">
      <c r="A14" s="2">
        <f>LEN(F14)</f>
        <v>2</v>
      </c>
      <c r="B14" s="5" t="s">
        <v>1</v>
      </c>
      <c r="C14" s="84" t="e">
        <f>+#REF!</f>
        <v>#REF!</v>
      </c>
      <c r="D14" s="13"/>
      <c r="E14" s="5" t="s">
        <v>53</v>
      </c>
      <c r="F14" s="2" t="s">
        <v>7</v>
      </c>
      <c r="G14" s="27">
        <f t="shared" si="7"/>
        <v>0</v>
      </c>
      <c r="H14" s="27" t="e">
        <f>IF(H$51&lt;$C$5,#REF!,IF(H$54=1,G14*#REF!*#REF!/#REF!,[1]QGDP_CPdata!#REF!))</f>
        <v>#REF!</v>
      </c>
      <c r="I14" s="27" t="e">
        <f>IF(I$51&lt;$C$5,#REF!,IF(I$54=1,H14*#REF!*#REF!/#REF!,[1]QGDP_CPdata!#REF!))</f>
        <v>#REF!</v>
      </c>
      <c r="J14" s="27" t="e">
        <f>IF(J$51&lt;$C$5,#REF!,IF(J$54=1,I14*#REF!*#REF!/#REF!,[1]QGDP_CPdata!#REF!))</f>
        <v>#REF!</v>
      </c>
      <c r="K14" s="27" t="e">
        <f>IF(K$51&lt;$C$5,#REF!,IF(K$54=1,J14*#REF!*#REF!/#REF!,[1]QGDP_CPdata!#REF!))</f>
        <v>#REF!</v>
      </c>
      <c r="L14" s="27" t="e">
        <f>IF(L$51&lt;$C$5,#REF!,IF(L$54=1,K14*#REF!*#REF!/#REF!,[1]QGDP_CPdata!#REF!))</f>
        <v>#REF!</v>
      </c>
      <c r="M14" s="27" t="e">
        <f>IF(M$51&lt;$C$5,#REF!,IF(M$54=1,L14*#REF!*#REF!/#REF!,[1]QGDP_CPdata!#REF!))</f>
        <v>#REF!</v>
      </c>
      <c r="N14" s="27" t="e">
        <f>IF(N$51&lt;$C$5,#REF!,IF(N$54=1,M14*#REF!*#REF!/#REF!,[1]QGDP_CPdata!#REF!))</f>
        <v>#REF!</v>
      </c>
      <c r="O14" s="27" t="e">
        <f>IF(O$51&lt;$C$5,#REF!,IF(O$54=1,N14*#REF!*#REF!/#REF!,[1]QGDP_CPdata!#REF!))</f>
        <v>#REF!</v>
      </c>
      <c r="P14" s="27" t="e">
        <f>IF(P$51&lt;$C$5,#REF!,IF(P$54=1,O14*#REF!*#REF!/#REF!,[1]QGDP_CPdata!#REF!))</f>
        <v>#REF!</v>
      </c>
      <c r="Q14" s="27" t="e">
        <f>IF(Q$51&lt;$C$5,#REF!,IF(Q$54=1,P14*#REF!*#REF!/#REF!,[1]QGDP_CPdata!#REF!))</f>
        <v>#REF!</v>
      </c>
      <c r="R14" s="27" t="e">
        <f>IF(R$51&lt;$C$5,#REF!,IF(R$54=1,Q14*#REF!*#REF!/#REF!,[1]QGDP_CPdata!#REF!))</f>
        <v>#REF!</v>
      </c>
      <c r="S14" s="27" t="e">
        <f>IF(S$51&lt;$C$5,#REF!,IF(S$54=1,R14*#REF!*#REF!/#REF!,[1]QGDP_CPdata!#REF!))</f>
        <v>#REF!</v>
      </c>
      <c r="T14" s="27" t="e">
        <f>IF(T$51&lt;$C$5,#REF!,IF(T$54=1,S14*#REF!*#REF!/#REF!,[1]QGDP_CPdata!#REF!))</f>
        <v>#REF!</v>
      </c>
      <c r="U14" s="27" t="e">
        <f>IF(U$51&lt;$C$5,#REF!,IF(U$54=1,T14*#REF!*#REF!/#REF!,[1]QGDP_CPdata!#REF!))</f>
        <v>#REF!</v>
      </c>
      <c r="V14" s="27" t="e">
        <f>IF(V$51&lt;$C$5,#REF!,IF(V$54=1,U14*#REF!*#REF!/#REF!,[1]QGDP_CPdata!#REF!))</f>
        <v>#REF!</v>
      </c>
      <c r="W14" s="27" t="e">
        <f>IF(W$51&lt;$C$5,#REF!,IF(W$54=1,V14*#REF!*#REF!/#REF!,[1]QGDP_CPdata!#REF!))</f>
        <v>#REF!</v>
      </c>
      <c r="X14" s="27" t="e">
        <f>IF(X$51&lt;$C$5,#REF!,IF(X$54=1,W14*#REF!*#REF!/#REF!,[1]QGDP_CPdata!#REF!))</f>
        <v>#REF!</v>
      </c>
      <c r="Y14" s="27" t="e">
        <f>IF(Y$51&lt;$C$5,#REF!,IF(Y$54=1,X14*#REF!*#REF!/#REF!,[1]QGDP_CPdata!#REF!))</f>
        <v>#REF!</v>
      </c>
      <c r="Z14" s="27" t="e">
        <f>IF(Z$51&lt;$C$5,#REF!,IF(Z$54=1,Y14*#REF!*#REF!/#REF!,[1]QGDP_CPdata!#REF!))</f>
        <v>#REF!</v>
      </c>
      <c r="AA14" s="27" t="e">
        <f>IF(AA$51&lt;$C$5,#REF!,IF(AA$54=1,Z14*#REF!*#REF!/#REF!,[1]QGDP_CPdata!#REF!))</f>
        <v>#REF!</v>
      </c>
      <c r="AB14" s="27" t="e">
        <f>IF(AB$51&lt;$C$5,#REF!,IF(AB$54=1,AA14*#REF!*#REF!/#REF!,[1]QGDP_CPdata!#REF!))</f>
        <v>#REF!</v>
      </c>
      <c r="AC14" s="27" t="e">
        <f>IF(AC$51&lt;$C$5,#REF!,IF(AC$54=1,AB14*#REF!*#REF!/#REF!,[1]QGDP_CPdata!#REF!))</f>
        <v>#REF!</v>
      </c>
      <c r="AD14" s="27" t="e">
        <f>IF(AD$51&lt;$C$5,#REF!,IF(AD$54=1,AC14*#REF!*#REF!/#REF!,[1]QGDP_CPdata!#REF!))</f>
        <v>#REF!</v>
      </c>
      <c r="AE14" s="27" t="e">
        <f>IF(AE$51&lt;$C$5,#REF!,IF(AE$54=1,AD14*#REF!*#REF!/#REF!,[1]QGDP_CPdata!#REF!))</f>
        <v>#REF!</v>
      </c>
      <c r="AF14" s="27" t="e">
        <f>IF(AF$51&lt;$C$5,#REF!,IF(AF$54=1,AE14*#REF!*#REF!/#REF!,[1]QGDP_CPdata!#REF!))</f>
        <v>#REF!</v>
      </c>
      <c r="AG14" s="27" t="e">
        <f>IF(AG$51&lt;$C$5,#REF!,IF(AG$54=1,AF14*#REF!*#REF!/#REF!,[1]QGDP_CPdata!#REF!))</f>
        <v>#REF!</v>
      </c>
      <c r="AH14" s="27" t="e">
        <f>IF(AH$51&lt;$C$5,#REF!,IF(AH$54=1,AG14*#REF!*#REF!/#REF!,[1]QGDP_CPdata!A14))</f>
        <v>#REF!</v>
      </c>
      <c r="AI14" s="27" t="e">
        <f>IF(AI$51&lt;$C$5,#REF!,IF(AI$54=1,AH14*#REF!*#REF!/#REF!,[1]QGDP_CPdata!B14))</f>
        <v>#REF!</v>
      </c>
      <c r="AJ14" s="27" t="e">
        <f>IF(AJ$51&lt;$C$5,#REF!,IF(AJ$54=1,AI14*#REF!*#REF!/#REF!,[1]QGDP_CPdata!C14))</f>
        <v>#REF!</v>
      </c>
      <c r="AK14" s="27" t="e">
        <f>IF(AK$51&lt;$C$5,#REF!,IF(AK$54=1,AJ14*#REF!*#REF!/#REF!,[1]QGDP_CPdata!D14))</f>
        <v>#REF!</v>
      </c>
      <c r="AL14" s="27" t="e">
        <f>IF(AL$51&lt;$C$5,#REF!,IF(AL$54=1,AK14*#REF!*#REF!/#REF!,[1]QGDP_CPdata!E14))</f>
        <v>#REF!</v>
      </c>
      <c r="AM14" s="27" t="e">
        <f>IF(AM$51&lt;$C$5,#REF!,IF(AM$54=1,AL14*#REF!*#REF!/#REF!,[1]QGDP_CPdata!F14))</f>
        <v>#REF!</v>
      </c>
      <c r="AN14" s="27" t="e">
        <f>IF(AN$51&lt;$C$5,#REF!,IF(AN$54=1,AM14*#REF!*#REF!/#REF!,[1]QGDP_CPdata!G14))</f>
        <v>#REF!</v>
      </c>
      <c r="AO14" s="27" t="e">
        <f>IF(AO$51&lt;$C$5,#REF!,IF(AO$54=1,AN14*#REF!*#REF!/#REF!,[1]QGDP_CPdata!H14))</f>
        <v>#REF!</v>
      </c>
      <c r="AP14" s="27" t="e">
        <f>IF(AP$51&lt;$C$5,#REF!,IF(AP$54=1,AO14*#REF!*#REF!/#REF!,[1]QGDP_CPdata!I14))</f>
        <v>#REF!</v>
      </c>
      <c r="AQ14" s="27" t="e">
        <f>IF(AQ$51&lt;$C$5,#REF!,IF(AQ$54=1,AP14*#REF!*#REF!/#REF!,[1]QGDP_CPdata!J14))</f>
        <v>#REF!</v>
      </c>
      <c r="AR14" s="27" t="e">
        <f>IF(AR$51&lt;$C$5,#REF!,IF(AR$54=1,AQ14*#REF!*#REF!/#REF!,[1]QGDP_CPdata!K14))</f>
        <v>#REF!</v>
      </c>
      <c r="AS14" s="27" t="e">
        <f>IF(AS$51&lt;$C$5,#REF!,IF(AS$54=1,AR14*#REF!*#REF!/#REF!,[1]QGDP_CPdata!L14))</f>
        <v>#REF!</v>
      </c>
      <c r="AT14" s="27" t="e">
        <f>IF(AT$51&lt;$C$5,#REF!,IF(AT$54=1,AS14*#REF!*#REF!/#REF!,[1]QGDP_CPdata!M14))</f>
        <v>#REF!</v>
      </c>
      <c r="AU14" s="27" t="e">
        <f>IF(AU$51&lt;$C$5,#REF!,IF(AU$54=1,AT14*#REF!*#REF!/#REF!,[1]QGDP_CPdata!N14))</f>
        <v>#REF!</v>
      </c>
      <c r="AV14" s="27" t="e">
        <f>IF(AV$51&lt;$C$5,#REF!,IF(AV$54=1,AU14*#REF!*#REF!/#REF!,[1]QGDP_CPdata!O14))</f>
        <v>#REF!</v>
      </c>
      <c r="AW14" s="27" t="e">
        <f>IF(AW$51&lt;$C$5,#REF!,IF(AW$54=1,AV14*#REF!*#REF!/#REF!,[1]QGDP_CPdata!P14))</f>
        <v>#REF!</v>
      </c>
      <c r="AX14" s="27" t="e">
        <f>IF(AX$51&lt;$C$5,#REF!,IF(AX$54=1,AW14*#REF!*#REF!/#REF!,[1]QGDP_CPdata!Q14))</f>
        <v>#REF!</v>
      </c>
      <c r="AY14" s="27" t="e">
        <f>IF(AY$51&lt;$C$5,#REF!,IF(AY$54=1,AX14*#REF!*#REF!/#REF!,[1]QGDP_CPdata!R14))</f>
        <v>#REF!</v>
      </c>
      <c r="AZ14" s="27" t="e">
        <f>IF(AZ$51&lt;$C$5,#REF!,IF(AZ$54=1,AY14*#REF!*#REF!/#REF!,[1]QGDP_CPdata!S14))</f>
        <v>#REF!</v>
      </c>
      <c r="BA14" s="27" t="e">
        <f>IF(BA$51&lt;$C$5,#REF!,IF(BA$54=1,AZ14*#REF!*#REF!/#REF!,[1]QGDP_CPdata!T14))</f>
        <v>#REF!</v>
      </c>
      <c r="BB14" s="27" t="e">
        <f>IF(BB$51&lt;$C$5,#REF!,IF(BB$54=1,BA14*#REF!*#REF!/#REF!,[1]QGDP_CPdata!U14))</f>
        <v>#REF!</v>
      </c>
      <c r="BC14" s="27" t="e">
        <f>IF(BC$51&lt;$C$5,#REF!,IF(BC$54=1,BB14*#REF!*#REF!/#REF!,[1]QGDP_CPdata!V14))</f>
        <v>#REF!</v>
      </c>
      <c r="BD14" s="27" t="e">
        <f>IF(BD$51&lt;$C$5,#REF!,IF(BD$54=1,BC14*#REF!*#REF!/#REF!,[1]QGDP_CPdata!W14))</f>
        <v>#REF!</v>
      </c>
      <c r="BE14" s="27" t="e">
        <f>IF(BE$51&lt;$C$5,#REF!,IF(BE$54=1,BD14*#REF!*#REF!/#REF!,[1]QGDP_CPdata!X14))</f>
        <v>#REF!</v>
      </c>
      <c r="BF14" s="27" t="e">
        <f>IF(BF$51&lt;$C$5,#REF!,IF(BF$54=1,BE14*#REF!*#REF!/#REF!,[1]QGDP_CPdata!Y14))</f>
        <v>#REF!</v>
      </c>
      <c r="BG14" s="27" t="e">
        <f>IF(BG$51&lt;$C$5,#REF!,IF(BG$54=1,BF14*#REF!*#REF!/#REF!,[1]QGDP_CPdata!Z14))</f>
        <v>#REF!</v>
      </c>
      <c r="BH14" s="27" t="e">
        <f>IF(BH$51&lt;$C$5,#REF!,IF(BH$54=1,BG14*#REF!*#REF!/#REF!,[1]QGDP_CPdata!AA14))</f>
        <v>#REF!</v>
      </c>
      <c r="BI14" s="27" t="e">
        <f>IF(BI$51&lt;$C$5,#REF!,IF(BI$54=1,BH14*#REF!*#REF!/#REF!,[1]QGDP_CPdata!AB14))</f>
        <v>#REF!</v>
      </c>
      <c r="BJ14" s="27" t="e">
        <f>IF(BJ$51&lt;$C$5,#REF!,IF(BJ$54=1,BI14*#REF!*#REF!/#REF!,[1]QGDP_CPdata!AC14))</f>
        <v>#REF!</v>
      </c>
      <c r="BK14" s="27" t="e">
        <f>IF(BK$51&lt;$C$5,#REF!,IF(BK$54=1,BJ14*#REF!*#REF!/#REF!,[1]QGDP_CPdata!AD14))</f>
        <v>#REF!</v>
      </c>
      <c r="BL14" s="27" t="e">
        <f>IF(BL$51&lt;$C$5,#REF!,IF(BL$54=1,BK14*#REF!*#REF!/#REF!,[1]QGDP_CPdata!AE14))</f>
        <v>#REF!</v>
      </c>
      <c r="BM14" s="27" t="e">
        <f>IF(BM$51&lt;$C$5,#REF!,IF(BM$54=1,BL14*#REF!*#REF!/#REF!,[1]QGDP_CPdata!AF14))</f>
        <v>#REF!</v>
      </c>
      <c r="BN14" s="27" t="e">
        <f>IF(BN$51&lt;$C$5,#REF!,IF(BN$54=1,BM14*#REF!*#REF!/#REF!,[1]QGDP_CPdata!AG14))</f>
        <v>#REF!</v>
      </c>
      <c r="BO14" s="27" t="e">
        <f>IF(BO$51&lt;$C$5,#REF!,IF(BO$54=1,BN14*#REF!*#REF!/#REF!,[1]QGDP_CPdata!AH14))</f>
        <v>#REF!</v>
      </c>
      <c r="BP14" s="27" t="e">
        <f>IF(BP$51&lt;$C$5,#REF!,IF(BP$54=1,BO14*#REF!*#REF!/#REF!,[1]QGDP_CPdata!AI14))</f>
        <v>#REF!</v>
      </c>
      <c r="BQ14" s="27" t="e">
        <f>IF(BQ$51&lt;$C$5,#REF!,IF(BQ$54=1,BP14*#REF!*#REF!/#REF!,[1]QGDP_CPdata!AJ14))</f>
        <v>#REF!</v>
      </c>
      <c r="BR14" s="27" t="e">
        <f>IF(BR$51&lt;$C$5,#REF!,IF(BR$54=1,BQ14*#REF!*#REF!/#REF!,[1]QGDP_CPdata!AK14))</f>
        <v>#REF!</v>
      </c>
      <c r="BS14" s="27" t="e">
        <f>IF(BS$51&lt;$C$5,#REF!,IF(BS$54=1,BR14*#REF!*#REF!/#REF!,[1]QGDP_CPdata!AL14))</f>
        <v>#REF!</v>
      </c>
      <c r="BT14" s="27" t="e">
        <f>IF(BT$51&lt;$C$5,#REF!,IF(BT$54=1,BS14*#REF!*#REF!/#REF!,[1]QGDP_CPdata!AM14))</f>
        <v>#REF!</v>
      </c>
      <c r="BU14" s="27" t="e">
        <f>IF(BU$51&lt;$C$5,#REF!,IF(BU$54=1,BT14*#REF!*#REF!/#REF!,[1]QGDP_CPdata!AN14))</f>
        <v>#REF!</v>
      </c>
      <c r="BV14" s="27" t="e">
        <f>IF(BV$51&lt;$C$5,#REF!,IF(BV$54=1,BU14*#REF!*#REF!/#REF!,[1]QGDP_CPdata!AO14))</f>
        <v>#REF!</v>
      </c>
      <c r="BW14" s="27" t="e">
        <f>IF(BW$51&lt;$C$5,#REF!,IF(BW$54=1,BV14*#REF!*#REF!/#REF!,[1]QGDP_CPdata!AP14))</f>
        <v>#REF!</v>
      </c>
      <c r="BX14" s="27" t="e">
        <f>IF(BX$51&lt;$C$5,#REF!,IF(BX$54=1,BW14*#REF!*#REF!/#REF!,[1]QGDP_CPdata!AQ14))</f>
        <v>#REF!</v>
      </c>
      <c r="BY14" s="27" t="e">
        <f>IF(BY$51&lt;$C$5,#REF!,IF(BY$54=1,BX14*#REF!*#REF!/#REF!,[1]QGDP_CPdata!AR14))</f>
        <v>#REF!</v>
      </c>
      <c r="BZ14" s="27" t="e">
        <f>IF(BZ$51&lt;$C$5,#REF!,IF(BZ$54=1,BY14*#REF!*#REF!/#REF!,[1]QGDP_CPdata!AS14))</f>
        <v>#REF!</v>
      </c>
      <c r="CA14" s="27" t="e">
        <f>IF(CA$51&lt;$C$5,#REF!,IF(CA$54=1,BZ14*#REF!*#REF!/#REF!,[1]QGDP_CPdata!AT14))</f>
        <v>#REF!</v>
      </c>
      <c r="CB14" s="27" t="e">
        <f>IF(CB$51&lt;$C$5,#REF!,IF(CB$54=1,CA14*#REF!*#REF!/#REF!,[1]QGDP_CPdata!AU14))</f>
        <v>#REF!</v>
      </c>
      <c r="CC14" s="27" t="e">
        <f>IF(CC$51&lt;$C$5,#REF!,IF(CC$54=1,CB14*#REF!*#REF!/#REF!,[1]QGDP_CPdata!AV14))</f>
        <v>#REF!</v>
      </c>
      <c r="CD14" s="27" t="e">
        <f>IF(CD$51&lt;$C$5,#REF!,IF(CD$54=1,CC14*#REF!*#REF!/#REF!,[1]QGDP_CPdata!AW14))</f>
        <v>#REF!</v>
      </c>
      <c r="CE14" s="27" t="e">
        <f>IF(CE$51&lt;$C$5,#REF!,IF(CE$54=1,CD14*#REF!*#REF!/#REF!,[1]QGDP_CPdata!AX14))</f>
        <v>#REF!</v>
      </c>
      <c r="CF14" s="27" t="e">
        <f>IF(CF$51&lt;$C$5,#REF!,IF(CF$54=1,CE14*#REF!*#REF!/#REF!,[1]QGDP_CPdata!AY14))</f>
        <v>#REF!</v>
      </c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</row>
    <row r="15" spans="1:105" ht="14.25" customHeight="1" x14ac:dyDescent="0.85">
      <c r="A15" s="22" t="s">
        <v>8</v>
      </c>
      <c r="B15" s="22" t="s">
        <v>2</v>
      </c>
      <c r="C15" s="80"/>
      <c r="D15" s="3"/>
      <c r="E15" s="22" t="s">
        <v>54</v>
      </c>
      <c r="F15" s="23" t="s">
        <v>9</v>
      </c>
      <c r="G15" s="24">
        <f t="shared" si="7"/>
        <v>0</v>
      </c>
      <c r="H15" s="24" t="e">
        <f>SUMIF($B:$B,$A15,H:H)</f>
        <v>#REF!</v>
      </c>
      <c r="I15" s="24" t="e">
        <f t="shared" ref="I15:AM15" si="11">SUMIF($B:$B,$A15,I:I)</f>
        <v>#REF!</v>
      </c>
      <c r="J15" s="24" t="e">
        <f t="shared" si="11"/>
        <v>#REF!</v>
      </c>
      <c r="K15" s="24" t="e">
        <f t="shared" si="11"/>
        <v>#REF!</v>
      </c>
      <c r="L15" s="24" t="e">
        <f t="shared" si="11"/>
        <v>#REF!</v>
      </c>
      <c r="M15" s="24" t="e">
        <f t="shared" si="11"/>
        <v>#REF!</v>
      </c>
      <c r="N15" s="24" t="e">
        <f t="shared" si="11"/>
        <v>#REF!</v>
      </c>
      <c r="O15" s="24" t="e">
        <f t="shared" si="11"/>
        <v>#REF!</v>
      </c>
      <c r="P15" s="24" t="e">
        <f t="shared" si="11"/>
        <v>#REF!</v>
      </c>
      <c r="Q15" s="24" t="e">
        <f t="shared" si="11"/>
        <v>#REF!</v>
      </c>
      <c r="R15" s="24" t="e">
        <f t="shared" si="11"/>
        <v>#REF!</v>
      </c>
      <c r="S15" s="24" t="e">
        <f t="shared" si="11"/>
        <v>#REF!</v>
      </c>
      <c r="T15" s="24" t="e">
        <f t="shared" si="11"/>
        <v>#REF!</v>
      </c>
      <c r="U15" s="24" t="e">
        <f t="shared" si="11"/>
        <v>#REF!</v>
      </c>
      <c r="V15" s="24" t="e">
        <f t="shared" si="11"/>
        <v>#REF!</v>
      </c>
      <c r="W15" s="24" t="e">
        <f t="shared" si="11"/>
        <v>#REF!</v>
      </c>
      <c r="X15" s="24" t="e">
        <f t="shared" si="11"/>
        <v>#REF!</v>
      </c>
      <c r="Y15" s="24" t="e">
        <f t="shared" si="11"/>
        <v>#REF!</v>
      </c>
      <c r="Z15" s="24" t="e">
        <f t="shared" si="11"/>
        <v>#REF!</v>
      </c>
      <c r="AA15" s="24" t="e">
        <f t="shared" si="11"/>
        <v>#REF!</v>
      </c>
      <c r="AB15" s="24" t="e">
        <f t="shared" si="11"/>
        <v>#REF!</v>
      </c>
      <c r="AC15" s="24" t="e">
        <f t="shared" si="11"/>
        <v>#REF!</v>
      </c>
      <c r="AD15" s="24" t="e">
        <f t="shared" si="11"/>
        <v>#REF!</v>
      </c>
      <c r="AE15" s="24" t="e">
        <f t="shared" si="11"/>
        <v>#REF!</v>
      </c>
      <c r="AF15" s="24" t="e">
        <f t="shared" si="11"/>
        <v>#REF!</v>
      </c>
      <c r="AG15" s="24" t="e">
        <f t="shared" si="11"/>
        <v>#REF!</v>
      </c>
      <c r="AH15" s="24" t="e">
        <f t="shared" si="11"/>
        <v>#REF!</v>
      </c>
      <c r="AI15" s="24" t="e">
        <f t="shared" si="11"/>
        <v>#REF!</v>
      </c>
      <c r="AJ15" s="24" t="e">
        <f t="shared" si="11"/>
        <v>#REF!</v>
      </c>
      <c r="AK15" s="24" t="e">
        <f t="shared" si="11"/>
        <v>#REF!</v>
      </c>
      <c r="AL15" s="24" t="e">
        <f t="shared" si="11"/>
        <v>#REF!</v>
      </c>
      <c r="AM15" s="24" t="e">
        <f t="shared" si="11"/>
        <v>#REF!</v>
      </c>
      <c r="AN15" s="24" t="e">
        <f t="shared" ref="AN15:BS15" si="12">SUMIF($B:$B,$A15,AN:AN)</f>
        <v>#REF!</v>
      </c>
      <c r="AO15" s="24" t="e">
        <f t="shared" si="12"/>
        <v>#REF!</v>
      </c>
      <c r="AP15" s="24" t="e">
        <f t="shared" si="12"/>
        <v>#REF!</v>
      </c>
      <c r="AQ15" s="24" t="e">
        <f t="shared" si="12"/>
        <v>#REF!</v>
      </c>
      <c r="AR15" s="24" t="e">
        <f t="shared" si="12"/>
        <v>#REF!</v>
      </c>
      <c r="AS15" s="24" t="e">
        <f t="shared" si="12"/>
        <v>#REF!</v>
      </c>
      <c r="AT15" s="24" t="e">
        <f t="shared" si="12"/>
        <v>#REF!</v>
      </c>
      <c r="AU15" s="24" t="e">
        <f t="shared" si="12"/>
        <v>#REF!</v>
      </c>
      <c r="AV15" s="24" t="e">
        <f t="shared" si="12"/>
        <v>#REF!</v>
      </c>
      <c r="AW15" s="24" t="e">
        <f t="shared" si="12"/>
        <v>#REF!</v>
      </c>
      <c r="AX15" s="24" t="e">
        <f t="shared" si="12"/>
        <v>#REF!</v>
      </c>
      <c r="AY15" s="24" t="e">
        <f t="shared" si="12"/>
        <v>#REF!</v>
      </c>
      <c r="AZ15" s="24" t="e">
        <f t="shared" si="12"/>
        <v>#REF!</v>
      </c>
      <c r="BA15" s="24" t="e">
        <f t="shared" si="12"/>
        <v>#REF!</v>
      </c>
      <c r="BB15" s="24" t="e">
        <f t="shared" si="12"/>
        <v>#REF!</v>
      </c>
      <c r="BC15" s="24" t="e">
        <f t="shared" si="12"/>
        <v>#REF!</v>
      </c>
      <c r="BD15" s="24" t="e">
        <f t="shared" si="12"/>
        <v>#REF!</v>
      </c>
      <c r="BE15" s="24" t="e">
        <f t="shared" si="12"/>
        <v>#REF!</v>
      </c>
      <c r="BF15" s="24" t="e">
        <f t="shared" si="12"/>
        <v>#REF!</v>
      </c>
      <c r="BG15" s="24" t="e">
        <f t="shared" si="12"/>
        <v>#REF!</v>
      </c>
      <c r="BH15" s="24" t="e">
        <f t="shared" si="12"/>
        <v>#REF!</v>
      </c>
      <c r="BI15" s="24" t="e">
        <f t="shared" si="12"/>
        <v>#REF!</v>
      </c>
      <c r="BJ15" s="24" t="e">
        <f t="shared" si="12"/>
        <v>#REF!</v>
      </c>
      <c r="BK15" s="24" t="e">
        <f t="shared" si="12"/>
        <v>#REF!</v>
      </c>
      <c r="BL15" s="24" t="e">
        <f t="shared" si="12"/>
        <v>#REF!</v>
      </c>
      <c r="BM15" s="24" t="e">
        <f t="shared" si="12"/>
        <v>#REF!</v>
      </c>
      <c r="BN15" s="24" t="e">
        <f t="shared" si="12"/>
        <v>#REF!</v>
      </c>
      <c r="BO15" s="24" t="e">
        <f t="shared" si="12"/>
        <v>#REF!</v>
      </c>
      <c r="BP15" s="24" t="e">
        <f t="shared" si="12"/>
        <v>#REF!</v>
      </c>
      <c r="BQ15" s="24" t="e">
        <f t="shared" si="12"/>
        <v>#REF!</v>
      </c>
      <c r="BR15" s="24" t="e">
        <f t="shared" si="12"/>
        <v>#REF!</v>
      </c>
      <c r="BS15" s="24" t="e">
        <f t="shared" si="12"/>
        <v>#REF!</v>
      </c>
      <c r="BT15" s="24" t="e">
        <f t="shared" ref="BT15:CF15" si="13">SUMIF($B:$B,$A15,BT:BT)</f>
        <v>#REF!</v>
      </c>
      <c r="BU15" s="24" t="e">
        <f t="shared" si="13"/>
        <v>#REF!</v>
      </c>
      <c r="BV15" s="24" t="e">
        <f t="shared" si="13"/>
        <v>#REF!</v>
      </c>
      <c r="BW15" s="24" t="e">
        <f t="shared" si="13"/>
        <v>#REF!</v>
      </c>
      <c r="BX15" s="24" t="e">
        <f t="shared" si="13"/>
        <v>#REF!</v>
      </c>
      <c r="BY15" s="24" t="e">
        <f t="shared" si="13"/>
        <v>#REF!</v>
      </c>
      <c r="BZ15" s="24" t="e">
        <f t="shared" si="13"/>
        <v>#REF!</v>
      </c>
      <c r="CA15" s="24" t="e">
        <f t="shared" si="13"/>
        <v>#REF!</v>
      </c>
      <c r="CB15" s="24" t="e">
        <f t="shared" si="13"/>
        <v>#REF!</v>
      </c>
      <c r="CC15" s="24" t="e">
        <f t="shared" si="13"/>
        <v>#REF!</v>
      </c>
      <c r="CD15" s="24" t="e">
        <f t="shared" si="13"/>
        <v>#REF!</v>
      </c>
      <c r="CE15" s="24" t="e">
        <f t="shared" si="13"/>
        <v>#REF!</v>
      </c>
      <c r="CF15" s="24" t="e">
        <f t="shared" si="13"/>
        <v>#REF!</v>
      </c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</row>
    <row r="16" spans="1:105" ht="13.5" customHeight="1" x14ac:dyDescent="0.85">
      <c r="A16" s="2">
        <f t="shared" ref="A16:A29" si="14">LEN(F16)</f>
        <v>1</v>
      </c>
      <c r="B16" s="5" t="s">
        <v>8</v>
      </c>
      <c r="C16" s="84" t="e">
        <f>+#REF!</f>
        <v>#REF!</v>
      </c>
      <c r="D16" s="13"/>
      <c r="E16" s="5" t="s">
        <v>55</v>
      </c>
      <c r="F16" s="2" t="s">
        <v>10</v>
      </c>
      <c r="G16" s="27">
        <f t="shared" si="7"/>
        <v>0</v>
      </c>
      <c r="H16" s="27" t="e">
        <f>IF(H$51&lt;$C$5,#REF!,IF(H$54=1,G16*#REF!*#REF!/#REF!,[1]QGDP_CPdata!#REF!))</f>
        <v>#REF!</v>
      </c>
      <c r="I16" s="27" t="e">
        <f>IF(I$51&lt;$C$5,#REF!,IF(I$54=1,H16*#REF!*#REF!/#REF!,[1]QGDP_CPdata!#REF!))</f>
        <v>#REF!</v>
      </c>
      <c r="J16" s="27" t="e">
        <f>IF(J$51&lt;$C$5,#REF!,IF(J$54=1,I16*#REF!*#REF!/#REF!,[1]QGDP_CPdata!#REF!))</f>
        <v>#REF!</v>
      </c>
      <c r="K16" s="27" t="e">
        <f>IF(K$51&lt;$C$5,#REF!,IF(K$54=1,J16*#REF!*#REF!/#REF!,[1]QGDP_CPdata!#REF!))</f>
        <v>#REF!</v>
      </c>
      <c r="L16" s="27" t="e">
        <f>IF(L$51&lt;$C$5,#REF!,IF(L$54=1,K16*#REF!*#REF!/#REF!,[1]QGDP_CPdata!#REF!))</f>
        <v>#REF!</v>
      </c>
      <c r="M16" s="27" t="e">
        <f>IF(M$51&lt;$C$5,#REF!,IF(M$54=1,L16*#REF!*#REF!/#REF!,[1]QGDP_CPdata!#REF!))</f>
        <v>#REF!</v>
      </c>
      <c r="N16" s="27" t="e">
        <f>IF(N$51&lt;$C$5,#REF!,IF(N$54=1,M16*#REF!*#REF!/#REF!,[1]QGDP_CPdata!#REF!))</f>
        <v>#REF!</v>
      </c>
      <c r="O16" s="27" t="e">
        <f>IF(O$51&lt;$C$5,#REF!,IF(O$54=1,N16*#REF!*#REF!/#REF!,[1]QGDP_CPdata!#REF!))</f>
        <v>#REF!</v>
      </c>
      <c r="P16" s="27" t="e">
        <f>IF(P$51&lt;$C$5,#REF!,IF(P$54=1,O16*#REF!*#REF!/#REF!,[1]QGDP_CPdata!#REF!))</f>
        <v>#REF!</v>
      </c>
      <c r="Q16" s="27" t="e">
        <f>IF(Q$51&lt;$C$5,#REF!,IF(Q$54=1,P16*#REF!*#REF!/#REF!,[1]QGDP_CPdata!#REF!))</f>
        <v>#REF!</v>
      </c>
      <c r="R16" s="27" t="e">
        <f>IF(R$51&lt;$C$5,#REF!,IF(R$54=1,Q16*#REF!*#REF!/#REF!,[1]QGDP_CPdata!#REF!))</f>
        <v>#REF!</v>
      </c>
      <c r="S16" s="27" t="e">
        <f>IF(S$51&lt;$C$5,#REF!,IF(S$54=1,R16*#REF!*#REF!/#REF!,[1]QGDP_CPdata!#REF!))</f>
        <v>#REF!</v>
      </c>
      <c r="T16" s="27" t="e">
        <f>IF(T$51&lt;$C$5,#REF!,IF(T$54=1,S16*#REF!*#REF!/#REF!,[1]QGDP_CPdata!#REF!))</f>
        <v>#REF!</v>
      </c>
      <c r="U16" s="27" t="e">
        <f>IF(U$51&lt;$C$5,#REF!,IF(U$54=1,T16*#REF!*#REF!/#REF!,[1]QGDP_CPdata!#REF!))</f>
        <v>#REF!</v>
      </c>
      <c r="V16" s="27" t="e">
        <f>IF(V$51&lt;$C$5,#REF!,IF(V$54=1,U16*#REF!*#REF!/#REF!,[1]QGDP_CPdata!#REF!))</f>
        <v>#REF!</v>
      </c>
      <c r="W16" s="27" t="e">
        <f>IF(W$51&lt;$C$5,#REF!,IF(W$54=1,V16*#REF!*#REF!/#REF!,[1]QGDP_CPdata!#REF!))</f>
        <v>#REF!</v>
      </c>
      <c r="X16" s="27" t="e">
        <f>IF(X$51&lt;$C$5,#REF!,IF(X$54=1,W16*#REF!*#REF!/#REF!,[1]QGDP_CPdata!#REF!))</f>
        <v>#REF!</v>
      </c>
      <c r="Y16" s="27" t="e">
        <f>IF(Y$51&lt;$C$5,#REF!,IF(Y$54=1,X16*#REF!*#REF!/#REF!,[1]QGDP_CPdata!#REF!))</f>
        <v>#REF!</v>
      </c>
      <c r="Z16" s="27" t="e">
        <f>IF(Z$51&lt;$C$5,#REF!,IF(Z$54=1,Y16*#REF!*#REF!/#REF!,[1]QGDP_CPdata!#REF!))</f>
        <v>#REF!</v>
      </c>
      <c r="AA16" s="27" t="e">
        <f>IF(AA$51&lt;$C$5,#REF!,IF(AA$54=1,Z16*#REF!*#REF!/#REF!,[1]QGDP_CPdata!#REF!))</f>
        <v>#REF!</v>
      </c>
      <c r="AB16" s="27" t="e">
        <f>IF(AB$51&lt;$C$5,#REF!,IF(AB$54=1,AA16*#REF!*#REF!/#REF!,[1]QGDP_CPdata!#REF!))</f>
        <v>#REF!</v>
      </c>
      <c r="AC16" s="27" t="e">
        <f>IF(AC$51&lt;$C$5,#REF!,IF(AC$54=1,AB16*#REF!*#REF!/#REF!,[1]QGDP_CPdata!#REF!))</f>
        <v>#REF!</v>
      </c>
      <c r="AD16" s="27" t="e">
        <f>IF(AD$51&lt;$C$5,#REF!,IF(AD$54=1,AC16*#REF!*#REF!/#REF!,[1]QGDP_CPdata!#REF!))</f>
        <v>#REF!</v>
      </c>
      <c r="AE16" s="27" t="e">
        <f>IF(AE$51&lt;$C$5,#REF!,IF(AE$54=1,AD16*#REF!*#REF!/#REF!,[1]QGDP_CPdata!#REF!))</f>
        <v>#REF!</v>
      </c>
      <c r="AF16" s="27" t="e">
        <f>IF(AF$51&lt;$C$5,#REF!,IF(AF$54=1,AE16*#REF!*#REF!/#REF!,[1]QGDP_CPdata!#REF!))</f>
        <v>#REF!</v>
      </c>
      <c r="AG16" s="27" t="e">
        <f>IF(AG$51&lt;$C$5,#REF!,IF(AG$54=1,AF16*#REF!*#REF!/#REF!,[1]QGDP_CPdata!#REF!))</f>
        <v>#REF!</v>
      </c>
      <c r="AH16" s="27" t="e">
        <f>IF(AH$51&lt;$C$5,#REF!,IF(AH$54=1,AG16*#REF!*#REF!/#REF!,[1]QGDP_CPdata!A16))</f>
        <v>#REF!</v>
      </c>
      <c r="AI16" s="27" t="e">
        <f>IF(AI$51&lt;$C$5,#REF!,IF(AI$54=1,AH16*#REF!*#REF!/#REF!,[1]QGDP_CPdata!B16))</f>
        <v>#REF!</v>
      </c>
      <c r="AJ16" s="27" t="e">
        <f>IF(AJ$51&lt;$C$5,#REF!,IF(AJ$54=1,AI16*#REF!*#REF!/#REF!,[1]QGDP_CPdata!C16))</f>
        <v>#REF!</v>
      </c>
      <c r="AK16" s="27" t="e">
        <f>IF(AK$51&lt;$C$5,#REF!,IF(AK$54=1,AJ16*#REF!*#REF!/#REF!,[1]QGDP_CPdata!D16))</f>
        <v>#REF!</v>
      </c>
      <c r="AL16" s="27" t="e">
        <f>IF(AL$51&lt;$C$5,#REF!,IF(AL$54=1,AK16*#REF!*#REF!/#REF!,[1]QGDP_CPdata!E16))</f>
        <v>#REF!</v>
      </c>
      <c r="AM16" s="27" t="e">
        <f>IF(AM$51&lt;$C$5,#REF!,IF(AM$54=1,AL16*#REF!*#REF!/#REF!,[1]QGDP_CPdata!F16))</f>
        <v>#REF!</v>
      </c>
      <c r="AN16" s="27" t="e">
        <f>IF(AN$51&lt;$C$5,#REF!,IF(AN$54=1,AM16*#REF!*#REF!/#REF!,[1]QGDP_CPdata!G16))</f>
        <v>#REF!</v>
      </c>
      <c r="AO16" s="27" t="e">
        <f>IF(AO$51&lt;$C$5,#REF!,IF(AO$54=1,AN16*#REF!*#REF!/#REF!,[1]QGDP_CPdata!H16))</f>
        <v>#REF!</v>
      </c>
      <c r="AP16" s="27" t="e">
        <f>IF(AP$51&lt;$C$5,#REF!,IF(AP$54=1,AO16*#REF!*#REF!/#REF!,[1]QGDP_CPdata!I16))</f>
        <v>#REF!</v>
      </c>
      <c r="AQ16" s="27" t="e">
        <f>IF(AQ$51&lt;$C$5,#REF!,IF(AQ$54=1,AP16*#REF!*#REF!/#REF!,[1]QGDP_CPdata!J16))</f>
        <v>#REF!</v>
      </c>
      <c r="AR16" s="27" t="e">
        <f>IF(AR$51&lt;$C$5,#REF!,IF(AR$54=1,AQ16*#REF!*#REF!/#REF!,[1]QGDP_CPdata!K16))</f>
        <v>#REF!</v>
      </c>
      <c r="AS16" s="27" t="e">
        <f>IF(AS$51&lt;$C$5,#REF!,IF(AS$54=1,AR16*#REF!*#REF!/#REF!,[1]QGDP_CPdata!L16))</f>
        <v>#REF!</v>
      </c>
      <c r="AT16" s="27" t="e">
        <f>IF(AT$51&lt;$C$5,#REF!,IF(AT$54=1,AS16*#REF!*#REF!/#REF!,[1]QGDP_CPdata!M16))</f>
        <v>#REF!</v>
      </c>
      <c r="AU16" s="27" t="e">
        <f>IF(AU$51&lt;$C$5,#REF!,IF(AU$54=1,AT16*#REF!*#REF!/#REF!,[1]QGDP_CPdata!N16))</f>
        <v>#REF!</v>
      </c>
      <c r="AV16" s="27" t="e">
        <f>IF(AV$51&lt;$C$5,#REF!,IF(AV$54=1,AU16*#REF!*#REF!/#REF!,[1]QGDP_CPdata!O16))</f>
        <v>#REF!</v>
      </c>
      <c r="AW16" s="27" t="e">
        <f>IF(AW$51&lt;$C$5,#REF!,IF(AW$54=1,AV16*#REF!*#REF!/#REF!,[1]QGDP_CPdata!P16))</f>
        <v>#REF!</v>
      </c>
      <c r="AX16" s="27" t="e">
        <f>IF(AX$51&lt;$C$5,#REF!,IF(AX$54=1,AW16*#REF!*#REF!/#REF!,[1]QGDP_CPdata!Q16))</f>
        <v>#REF!</v>
      </c>
      <c r="AY16" s="27" t="e">
        <f>IF(AY$51&lt;$C$5,#REF!,IF(AY$54=1,AX16*#REF!*#REF!/#REF!,[1]QGDP_CPdata!R16))</f>
        <v>#REF!</v>
      </c>
      <c r="AZ16" s="27" t="e">
        <f>IF(AZ$51&lt;$C$5,#REF!,IF(AZ$54=1,AY16*#REF!*#REF!/#REF!,[1]QGDP_CPdata!S16))</f>
        <v>#REF!</v>
      </c>
      <c r="BA16" s="27" t="e">
        <f>IF(BA$51&lt;$C$5,#REF!,IF(BA$54=1,AZ16*#REF!*#REF!/#REF!,[1]QGDP_CPdata!T16))</f>
        <v>#REF!</v>
      </c>
      <c r="BB16" s="27" t="e">
        <f>IF(BB$51&lt;$C$5,#REF!,IF(BB$54=1,BA16*#REF!*#REF!/#REF!,[1]QGDP_CPdata!U16))</f>
        <v>#REF!</v>
      </c>
      <c r="BC16" s="27" t="e">
        <f>IF(BC$51&lt;$C$5,#REF!,IF(BC$54=1,BB16*#REF!*#REF!/#REF!,[1]QGDP_CPdata!V16))</f>
        <v>#REF!</v>
      </c>
      <c r="BD16" s="27" t="e">
        <f>IF(BD$51&lt;$C$5,#REF!,IF(BD$54=1,BC16*#REF!*#REF!/#REF!,[1]QGDP_CPdata!W16))</f>
        <v>#REF!</v>
      </c>
      <c r="BE16" s="27" t="e">
        <f>IF(BE$51&lt;$C$5,#REF!,IF(BE$54=1,BD16*#REF!*#REF!/#REF!,[1]QGDP_CPdata!X16))</f>
        <v>#REF!</v>
      </c>
      <c r="BF16" s="27" t="e">
        <f>IF(BF$51&lt;$C$5,#REF!,IF(BF$54=1,BE16*#REF!*#REF!/#REF!,[1]QGDP_CPdata!Y16))</f>
        <v>#REF!</v>
      </c>
      <c r="BG16" s="27" t="e">
        <f>IF(BG$51&lt;$C$5,#REF!,IF(BG$54=1,BF16*#REF!*#REF!/#REF!,[1]QGDP_CPdata!Z16))</f>
        <v>#REF!</v>
      </c>
      <c r="BH16" s="27" t="e">
        <f>IF(BH$51&lt;$C$5,#REF!,IF(BH$54=1,BG16*#REF!*#REF!/#REF!,[1]QGDP_CPdata!AA16))</f>
        <v>#REF!</v>
      </c>
      <c r="BI16" s="27" t="e">
        <f>IF(BI$51&lt;$C$5,#REF!,IF(BI$54=1,BH16*#REF!*#REF!/#REF!,[1]QGDP_CPdata!AB16))</f>
        <v>#REF!</v>
      </c>
      <c r="BJ16" s="27" t="e">
        <f>IF(BJ$51&lt;$C$5,#REF!,IF(BJ$54=1,BI16*#REF!*#REF!/#REF!,[1]QGDP_CPdata!AC16))</f>
        <v>#REF!</v>
      </c>
      <c r="BK16" s="27" t="e">
        <f>IF(BK$51&lt;$C$5,#REF!,IF(BK$54=1,BJ16*#REF!*#REF!/#REF!,[1]QGDP_CPdata!AD16))</f>
        <v>#REF!</v>
      </c>
      <c r="BL16" s="27" t="e">
        <f>IF(BL$51&lt;$C$5,#REF!,IF(BL$54=1,BK16*#REF!*#REF!/#REF!,[1]QGDP_CPdata!AE16))</f>
        <v>#REF!</v>
      </c>
      <c r="BM16" s="27" t="e">
        <f>IF(BM$51&lt;$C$5,#REF!,IF(BM$54=1,BL16*#REF!*#REF!/#REF!,[1]QGDP_CPdata!AF16))</f>
        <v>#REF!</v>
      </c>
      <c r="BN16" s="27" t="e">
        <f>IF(BN$51&lt;$C$5,#REF!,IF(BN$54=1,BM16*#REF!*#REF!/#REF!,[1]QGDP_CPdata!AG16))</f>
        <v>#REF!</v>
      </c>
      <c r="BO16" s="27" t="e">
        <f>IF(BO$51&lt;$C$5,#REF!,IF(BO$54=1,BN16*#REF!*#REF!/#REF!,[1]QGDP_CPdata!AH16))</f>
        <v>#REF!</v>
      </c>
      <c r="BP16" s="27" t="e">
        <f>IF(BP$51&lt;$C$5,#REF!,IF(BP$54=1,BO16*#REF!*#REF!/#REF!,[1]QGDP_CPdata!AI16))</f>
        <v>#REF!</v>
      </c>
      <c r="BQ16" s="27" t="e">
        <f>IF(BQ$51&lt;$C$5,#REF!,IF(BQ$54=1,BP16*#REF!*#REF!/#REF!,[1]QGDP_CPdata!AJ16))</f>
        <v>#REF!</v>
      </c>
      <c r="BR16" s="27" t="e">
        <f>IF(BR$51&lt;$C$5,#REF!,IF(BR$54=1,BQ16*#REF!*#REF!/#REF!,[1]QGDP_CPdata!AK16))</f>
        <v>#REF!</v>
      </c>
      <c r="BS16" s="27" t="e">
        <f>IF(BS$51&lt;$C$5,#REF!,IF(BS$54=1,BR16*#REF!*#REF!/#REF!,[1]QGDP_CPdata!AL16))</f>
        <v>#REF!</v>
      </c>
      <c r="BT16" s="27" t="e">
        <f>IF(BT$51&lt;$C$5,#REF!,IF(BT$54=1,BS16*#REF!*#REF!/#REF!,[1]QGDP_CPdata!AM16))</f>
        <v>#REF!</v>
      </c>
      <c r="BU16" s="27" t="e">
        <f>IF(BU$51&lt;$C$5,#REF!,IF(BU$54=1,BT16*#REF!*#REF!/#REF!,[1]QGDP_CPdata!AN16))</f>
        <v>#REF!</v>
      </c>
      <c r="BV16" s="27" t="e">
        <f>IF(BV$51&lt;$C$5,#REF!,IF(BV$54=1,BU16*#REF!*#REF!/#REF!,[1]QGDP_CPdata!AO16))</f>
        <v>#REF!</v>
      </c>
      <c r="BW16" s="27" t="e">
        <f>IF(BW$51&lt;$C$5,#REF!,IF(BW$54=1,BV16*#REF!*#REF!/#REF!,[1]QGDP_CPdata!AP16))</f>
        <v>#REF!</v>
      </c>
      <c r="BX16" s="27" t="e">
        <f>IF(BX$51&lt;$C$5,#REF!,IF(BX$54=1,BW16*#REF!*#REF!/#REF!,[1]QGDP_CPdata!AQ16))</f>
        <v>#REF!</v>
      </c>
      <c r="BY16" s="27" t="e">
        <f>IF(BY$51&lt;$C$5,#REF!,IF(BY$54=1,BX16*#REF!*#REF!/#REF!,[1]QGDP_CPdata!AR16))</f>
        <v>#REF!</v>
      </c>
      <c r="BZ16" s="27" t="e">
        <f>IF(BZ$51&lt;$C$5,#REF!,IF(BZ$54=1,BY16*#REF!*#REF!/#REF!,[1]QGDP_CPdata!AS16))</f>
        <v>#REF!</v>
      </c>
      <c r="CA16" s="27" t="e">
        <f>IF(CA$51&lt;$C$5,#REF!,IF(CA$54=1,BZ16*#REF!*#REF!/#REF!,[1]QGDP_CPdata!AT16))</f>
        <v>#REF!</v>
      </c>
      <c r="CB16" s="27" t="e">
        <f>IF(CB$51&lt;$C$5,#REF!,IF(CB$54=1,CA16*#REF!*#REF!/#REF!,[1]QGDP_CPdata!AU16))</f>
        <v>#REF!</v>
      </c>
      <c r="CC16" s="27" t="e">
        <f>IF(CC$51&lt;$C$5,#REF!,IF(CC$54=1,CB16*#REF!*#REF!/#REF!,[1]QGDP_CPdata!AV16))</f>
        <v>#REF!</v>
      </c>
      <c r="CD16" s="27" t="e">
        <f>IF(CD$51&lt;$C$5,#REF!,IF(CD$54=1,CC16*#REF!*#REF!/#REF!,[1]QGDP_CPdata!AW16))</f>
        <v>#REF!</v>
      </c>
      <c r="CE16" s="27" t="e">
        <f>IF(CE$51&lt;$C$5,#REF!,IF(CE$54=1,CD16*#REF!*#REF!/#REF!,[1]QGDP_CPdata!AX16))</f>
        <v>#REF!</v>
      </c>
      <c r="CF16" s="27" t="e">
        <f>IF(CF$51&lt;$C$5,#REF!,IF(CF$54=1,CE16*#REF!*#REF!/#REF!,[1]QGDP_CPdata!AY16))</f>
        <v>#REF!</v>
      </c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</row>
    <row r="17" spans="1:95" ht="14.25" customHeight="1" x14ac:dyDescent="0.85">
      <c r="A17" s="30">
        <f t="shared" si="14"/>
        <v>1</v>
      </c>
      <c r="B17" s="30" t="s">
        <v>8</v>
      </c>
      <c r="C17" s="81"/>
      <c r="D17" s="3"/>
      <c r="E17" s="30" t="s">
        <v>99</v>
      </c>
      <c r="F17" s="29" t="s">
        <v>11</v>
      </c>
      <c r="G17" s="31">
        <f t="shared" si="7"/>
        <v>0</v>
      </c>
      <c r="H17" s="31" t="e">
        <f t="shared" ref="H17:BS17" si="15">SUM(H18:H25)</f>
        <v>#REF!</v>
      </c>
      <c r="I17" s="31" t="e">
        <f t="shared" si="15"/>
        <v>#REF!</v>
      </c>
      <c r="J17" s="31" t="e">
        <f t="shared" si="15"/>
        <v>#REF!</v>
      </c>
      <c r="K17" s="31" t="e">
        <f t="shared" si="15"/>
        <v>#REF!</v>
      </c>
      <c r="L17" s="31" t="e">
        <f t="shared" si="15"/>
        <v>#REF!</v>
      </c>
      <c r="M17" s="31" t="e">
        <f t="shared" si="15"/>
        <v>#REF!</v>
      </c>
      <c r="N17" s="31" t="e">
        <f t="shared" si="15"/>
        <v>#REF!</v>
      </c>
      <c r="O17" s="31" t="e">
        <f t="shared" si="15"/>
        <v>#REF!</v>
      </c>
      <c r="P17" s="31" t="e">
        <f t="shared" si="15"/>
        <v>#REF!</v>
      </c>
      <c r="Q17" s="31" t="e">
        <f t="shared" si="15"/>
        <v>#REF!</v>
      </c>
      <c r="R17" s="31" t="e">
        <f t="shared" si="15"/>
        <v>#REF!</v>
      </c>
      <c r="S17" s="31" t="e">
        <f t="shared" si="15"/>
        <v>#REF!</v>
      </c>
      <c r="T17" s="31" t="e">
        <f t="shared" si="15"/>
        <v>#REF!</v>
      </c>
      <c r="U17" s="31" t="e">
        <f t="shared" si="15"/>
        <v>#REF!</v>
      </c>
      <c r="V17" s="31" t="e">
        <f t="shared" si="15"/>
        <v>#REF!</v>
      </c>
      <c r="W17" s="31" t="e">
        <f t="shared" si="15"/>
        <v>#REF!</v>
      </c>
      <c r="X17" s="31" t="e">
        <f t="shared" si="15"/>
        <v>#REF!</v>
      </c>
      <c r="Y17" s="31" t="e">
        <f t="shared" si="15"/>
        <v>#REF!</v>
      </c>
      <c r="Z17" s="31" t="e">
        <f t="shared" si="15"/>
        <v>#REF!</v>
      </c>
      <c r="AA17" s="31" t="e">
        <f t="shared" si="15"/>
        <v>#REF!</v>
      </c>
      <c r="AB17" s="31" t="e">
        <f t="shared" si="15"/>
        <v>#REF!</v>
      </c>
      <c r="AC17" s="31" t="e">
        <f t="shared" si="15"/>
        <v>#REF!</v>
      </c>
      <c r="AD17" s="31" t="e">
        <f t="shared" si="15"/>
        <v>#REF!</v>
      </c>
      <c r="AE17" s="31" t="e">
        <f t="shared" si="15"/>
        <v>#REF!</v>
      </c>
      <c r="AF17" s="31" t="e">
        <f t="shared" si="15"/>
        <v>#REF!</v>
      </c>
      <c r="AG17" s="31" t="e">
        <f t="shared" si="15"/>
        <v>#REF!</v>
      </c>
      <c r="AH17" s="31" t="e">
        <f t="shared" si="15"/>
        <v>#REF!</v>
      </c>
      <c r="AI17" s="31" t="e">
        <f t="shared" si="15"/>
        <v>#REF!</v>
      </c>
      <c r="AJ17" s="31" t="e">
        <f t="shared" si="15"/>
        <v>#REF!</v>
      </c>
      <c r="AK17" s="31" t="e">
        <f t="shared" si="15"/>
        <v>#REF!</v>
      </c>
      <c r="AL17" s="31" t="e">
        <f t="shared" si="15"/>
        <v>#REF!</v>
      </c>
      <c r="AM17" s="31" t="e">
        <f t="shared" si="15"/>
        <v>#REF!</v>
      </c>
      <c r="AN17" s="31" t="e">
        <f t="shared" si="15"/>
        <v>#REF!</v>
      </c>
      <c r="AO17" s="31" t="e">
        <f t="shared" si="15"/>
        <v>#REF!</v>
      </c>
      <c r="AP17" s="31" t="e">
        <f t="shared" si="15"/>
        <v>#REF!</v>
      </c>
      <c r="AQ17" s="31" t="e">
        <f t="shared" si="15"/>
        <v>#REF!</v>
      </c>
      <c r="AR17" s="31" t="e">
        <f t="shared" si="15"/>
        <v>#REF!</v>
      </c>
      <c r="AS17" s="31" t="e">
        <f t="shared" si="15"/>
        <v>#REF!</v>
      </c>
      <c r="AT17" s="31" t="e">
        <f t="shared" si="15"/>
        <v>#REF!</v>
      </c>
      <c r="AU17" s="31" t="e">
        <f t="shared" si="15"/>
        <v>#REF!</v>
      </c>
      <c r="AV17" s="31" t="e">
        <f t="shared" si="15"/>
        <v>#REF!</v>
      </c>
      <c r="AW17" s="31" t="e">
        <f t="shared" si="15"/>
        <v>#REF!</v>
      </c>
      <c r="AX17" s="31" t="e">
        <f t="shared" si="15"/>
        <v>#REF!</v>
      </c>
      <c r="AY17" s="31" t="e">
        <f t="shared" si="15"/>
        <v>#REF!</v>
      </c>
      <c r="AZ17" s="31" t="e">
        <f t="shared" si="15"/>
        <v>#REF!</v>
      </c>
      <c r="BA17" s="31" t="e">
        <f t="shared" si="15"/>
        <v>#REF!</v>
      </c>
      <c r="BB17" s="31" t="e">
        <f t="shared" si="15"/>
        <v>#REF!</v>
      </c>
      <c r="BC17" s="31" t="e">
        <f t="shared" si="15"/>
        <v>#REF!</v>
      </c>
      <c r="BD17" s="31" t="e">
        <f t="shared" si="15"/>
        <v>#REF!</v>
      </c>
      <c r="BE17" s="31" t="e">
        <f t="shared" si="15"/>
        <v>#REF!</v>
      </c>
      <c r="BF17" s="31" t="e">
        <f t="shared" si="15"/>
        <v>#REF!</v>
      </c>
      <c r="BG17" s="31" t="e">
        <f t="shared" si="15"/>
        <v>#REF!</v>
      </c>
      <c r="BH17" s="31" t="e">
        <f t="shared" si="15"/>
        <v>#REF!</v>
      </c>
      <c r="BI17" s="31" t="e">
        <f t="shared" si="15"/>
        <v>#REF!</v>
      </c>
      <c r="BJ17" s="31" t="e">
        <f t="shared" si="15"/>
        <v>#REF!</v>
      </c>
      <c r="BK17" s="31" t="e">
        <f t="shared" si="15"/>
        <v>#REF!</v>
      </c>
      <c r="BL17" s="31" t="e">
        <f t="shared" si="15"/>
        <v>#REF!</v>
      </c>
      <c r="BM17" s="31" t="e">
        <f t="shared" si="15"/>
        <v>#REF!</v>
      </c>
      <c r="BN17" s="31" t="e">
        <f t="shared" si="15"/>
        <v>#REF!</v>
      </c>
      <c r="BO17" s="31" t="e">
        <f t="shared" si="15"/>
        <v>#REF!</v>
      </c>
      <c r="BP17" s="31" t="e">
        <f t="shared" si="15"/>
        <v>#REF!</v>
      </c>
      <c r="BQ17" s="31" t="e">
        <f t="shared" si="15"/>
        <v>#REF!</v>
      </c>
      <c r="BR17" s="31" t="e">
        <f t="shared" si="15"/>
        <v>#REF!</v>
      </c>
      <c r="BS17" s="31" t="e">
        <f t="shared" si="15"/>
        <v>#REF!</v>
      </c>
      <c r="BT17" s="31" t="e">
        <f t="shared" ref="BT17:CF17" si="16">SUM(BT18:BT25)</f>
        <v>#REF!</v>
      </c>
      <c r="BU17" s="31" t="e">
        <f t="shared" si="16"/>
        <v>#REF!</v>
      </c>
      <c r="BV17" s="31" t="e">
        <f t="shared" si="16"/>
        <v>#REF!</v>
      </c>
      <c r="BW17" s="31" t="e">
        <f t="shared" si="16"/>
        <v>#REF!</v>
      </c>
      <c r="BX17" s="31" t="e">
        <f t="shared" si="16"/>
        <v>#REF!</v>
      </c>
      <c r="BY17" s="31" t="e">
        <f t="shared" si="16"/>
        <v>#REF!</v>
      </c>
      <c r="BZ17" s="31" t="e">
        <f t="shared" si="16"/>
        <v>#REF!</v>
      </c>
      <c r="CA17" s="31" t="e">
        <f t="shared" si="16"/>
        <v>#REF!</v>
      </c>
      <c r="CB17" s="31" t="e">
        <f t="shared" si="16"/>
        <v>#REF!</v>
      </c>
      <c r="CC17" s="31" t="e">
        <f t="shared" si="16"/>
        <v>#REF!</v>
      </c>
      <c r="CD17" s="31" t="e">
        <f t="shared" si="16"/>
        <v>#REF!</v>
      </c>
      <c r="CE17" s="31" t="e">
        <f t="shared" si="16"/>
        <v>#REF!</v>
      </c>
      <c r="CF17" s="31" t="e">
        <f t="shared" si="16"/>
        <v>#REF!</v>
      </c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</row>
    <row r="18" spans="1:95" s="67" customFormat="1" ht="13.5" customHeight="1" x14ac:dyDescent="0.7">
      <c r="A18" s="32">
        <f t="shared" si="14"/>
        <v>2</v>
      </c>
      <c r="B18" s="33"/>
      <c r="C18" s="84" t="e">
        <f>+#REF!</f>
        <v>#REF!</v>
      </c>
      <c r="D18" s="33"/>
      <c r="E18" s="34" t="s">
        <v>84</v>
      </c>
      <c r="F18" s="32" t="s">
        <v>12</v>
      </c>
      <c r="G18" s="35">
        <f t="shared" si="7"/>
        <v>0</v>
      </c>
      <c r="H18" s="27" t="e">
        <f>IF(H$51&lt;$C$5,#REF!,IF(H$54=1,G18*#REF!*#REF!/#REF!,[1]QGDP_CPdata!#REF!))</f>
        <v>#REF!</v>
      </c>
      <c r="I18" s="27" t="e">
        <f>IF(I$51&lt;$C$5,#REF!,IF(I$54=1,H18*#REF!*#REF!/#REF!,[1]QGDP_CPdata!#REF!))</f>
        <v>#REF!</v>
      </c>
      <c r="J18" s="27" t="e">
        <f>IF(J$51&lt;$C$5,#REF!,IF(J$54=1,I18*#REF!*#REF!/#REF!,[1]QGDP_CPdata!#REF!))</f>
        <v>#REF!</v>
      </c>
      <c r="K18" s="27" t="e">
        <f>IF(K$51&lt;$C$5,#REF!,IF(K$54=1,J18*#REF!*#REF!/#REF!,[1]QGDP_CPdata!#REF!))</f>
        <v>#REF!</v>
      </c>
      <c r="L18" s="27" t="e">
        <f>IF(L$51&lt;$C$5,#REF!,IF(L$54=1,K18*#REF!*#REF!/#REF!,[1]QGDP_CPdata!#REF!))</f>
        <v>#REF!</v>
      </c>
      <c r="M18" s="27" t="e">
        <f>IF(M$51&lt;$C$5,#REF!,IF(M$54=1,L18*#REF!*#REF!/#REF!,[1]QGDP_CPdata!#REF!))</f>
        <v>#REF!</v>
      </c>
      <c r="N18" s="27" t="e">
        <f>IF(N$51&lt;$C$5,#REF!,IF(N$54=1,M18*#REF!*#REF!/#REF!,[1]QGDP_CPdata!#REF!))</f>
        <v>#REF!</v>
      </c>
      <c r="O18" s="27" t="e">
        <f>IF(O$51&lt;$C$5,#REF!,IF(O$54=1,N18*#REF!*#REF!/#REF!,[1]QGDP_CPdata!#REF!))</f>
        <v>#REF!</v>
      </c>
      <c r="P18" s="27" t="e">
        <f>IF(P$51&lt;$C$5,#REF!,IF(P$54=1,O18*#REF!*#REF!/#REF!,[1]QGDP_CPdata!#REF!))</f>
        <v>#REF!</v>
      </c>
      <c r="Q18" s="27" t="e">
        <f>IF(Q$51&lt;$C$5,#REF!,IF(Q$54=1,P18*#REF!*#REF!/#REF!,[1]QGDP_CPdata!#REF!))</f>
        <v>#REF!</v>
      </c>
      <c r="R18" s="27" t="e">
        <f>IF(R$51&lt;$C$5,#REF!,IF(R$54=1,Q18*#REF!*#REF!/#REF!,[1]QGDP_CPdata!#REF!))</f>
        <v>#REF!</v>
      </c>
      <c r="S18" s="27" t="e">
        <f>IF(S$51&lt;$C$5,#REF!,IF(S$54=1,R18*#REF!*#REF!/#REF!,[1]QGDP_CPdata!#REF!))</f>
        <v>#REF!</v>
      </c>
      <c r="T18" s="27" t="e">
        <f>IF(T$51&lt;$C$5,#REF!,IF(T$54=1,S18*#REF!*#REF!/#REF!,[1]QGDP_CPdata!#REF!))</f>
        <v>#REF!</v>
      </c>
      <c r="U18" s="27" t="e">
        <f>IF(U$51&lt;$C$5,#REF!,IF(U$54=1,T18*#REF!*#REF!/#REF!,[1]QGDP_CPdata!#REF!))</f>
        <v>#REF!</v>
      </c>
      <c r="V18" s="27" t="e">
        <f>IF(V$51&lt;$C$5,#REF!,IF(V$54=1,U18*#REF!*#REF!/#REF!,[1]QGDP_CPdata!#REF!))</f>
        <v>#REF!</v>
      </c>
      <c r="W18" s="27" t="e">
        <f>IF(W$51&lt;$C$5,#REF!,IF(W$54=1,V18*#REF!*#REF!/#REF!,[1]QGDP_CPdata!#REF!))</f>
        <v>#REF!</v>
      </c>
      <c r="X18" s="27" t="e">
        <f>IF(X$51&lt;$C$5,#REF!,IF(X$54=1,W18*#REF!*#REF!/#REF!,[1]QGDP_CPdata!#REF!))</f>
        <v>#REF!</v>
      </c>
      <c r="Y18" s="27" t="e">
        <f>IF(Y$51&lt;$C$5,#REF!,IF(Y$54=1,X18*#REF!*#REF!/#REF!,[1]QGDP_CPdata!#REF!))</f>
        <v>#REF!</v>
      </c>
      <c r="Z18" s="27" t="e">
        <f>IF(Z$51&lt;$C$5,#REF!,IF(Z$54=1,Y18*#REF!*#REF!/#REF!,[1]QGDP_CPdata!#REF!))</f>
        <v>#REF!</v>
      </c>
      <c r="AA18" s="27" t="e">
        <f>IF(AA$51&lt;$C$5,#REF!,IF(AA$54=1,Z18*#REF!*#REF!/#REF!,[1]QGDP_CPdata!#REF!))</f>
        <v>#REF!</v>
      </c>
      <c r="AB18" s="27" t="e">
        <f>IF(AB$51&lt;$C$5,#REF!,IF(AB$54=1,AA18*#REF!*#REF!/#REF!,[1]QGDP_CPdata!#REF!))</f>
        <v>#REF!</v>
      </c>
      <c r="AC18" s="27" t="e">
        <f>IF(AC$51&lt;$C$5,#REF!,IF(AC$54=1,AB18*#REF!*#REF!/#REF!,[1]QGDP_CPdata!#REF!))</f>
        <v>#REF!</v>
      </c>
      <c r="AD18" s="27" t="e">
        <f>IF(AD$51&lt;$C$5,#REF!,IF(AD$54=1,AC18*#REF!*#REF!/#REF!,[1]QGDP_CPdata!#REF!))</f>
        <v>#REF!</v>
      </c>
      <c r="AE18" s="27" t="e">
        <f>IF(AE$51&lt;$C$5,#REF!,IF(AE$54=1,AD18*#REF!*#REF!/#REF!,[1]QGDP_CPdata!#REF!))</f>
        <v>#REF!</v>
      </c>
      <c r="AF18" s="27" t="e">
        <f>IF(AF$51&lt;$C$5,#REF!,IF(AF$54=1,AE18*#REF!*#REF!/#REF!,[1]QGDP_CPdata!#REF!))</f>
        <v>#REF!</v>
      </c>
      <c r="AG18" s="27" t="e">
        <f>IF(AG$51&lt;$C$5,#REF!,IF(AG$54=1,AF18*#REF!*#REF!/#REF!,[1]QGDP_CPdata!#REF!))</f>
        <v>#REF!</v>
      </c>
      <c r="AH18" s="27" t="e">
        <f>IF(AH$51&lt;$C$5,#REF!,IF(AH$54=1,AG18*#REF!*#REF!/#REF!,[1]QGDP_CPdata!A18))</f>
        <v>#REF!</v>
      </c>
      <c r="AI18" s="27" t="e">
        <f>IF(AI$51&lt;$C$5,#REF!,IF(AI$54=1,AH18*#REF!*#REF!/#REF!,[1]QGDP_CPdata!B18))</f>
        <v>#REF!</v>
      </c>
      <c r="AJ18" s="27" t="e">
        <f>IF(AJ$51&lt;$C$5,#REF!,IF(AJ$54=1,AI18*#REF!*#REF!/#REF!,[1]QGDP_CPdata!C18))</f>
        <v>#REF!</v>
      </c>
      <c r="AK18" s="27" t="e">
        <f>IF(AK$51&lt;$C$5,#REF!,IF(AK$54=1,AJ18*#REF!*#REF!/#REF!,[1]QGDP_CPdata!D18))</f>
        <v>#REF!</v>
      </c>
      <c r="AL18" s="27" t="e">
        <f>IF(AL$51&lt;$C$5,#REF!,IF(AL$54=1,AK18*#REF!*#REF!/#REF!,[1]QGDP_CPdata!E18))</f>
        <v>#REF!</v>
      </c>
      <c r="AM18" s="27" t="e">
        <f>IF(AM$51&lt;$C$5,#REF!,IF(AM$54=1,AL18*#REF!*#REF!/#REF!,[1]QGDP_CPdata!F18))</f>
        <v>#REF!</v>
      </c>
      <c r="AN18" s="27" t="e">
        <f>IF(AN$51&lt;$C$5,#REF!,IF(AN$54=1,AM18*#REF!*#REF!/#REF!,[1]QGDP_CPdata!G18))</f>
        <v>#REF!</v>
      </c>
      <c r="AO18" s="27" t="e">
        <f>IF(AO$51&lt;$C$5,#REF!,IF(AO$54=1,AN18*#REF!*#REF!/#REF!,[1]QGDP_CPdata!H18))</f>
        <v>#REF!</v>
      </c>
      <c r="AP18" s="27" t="e">
        <f>IF(AP$51&lt;$C$5,#REF!,IF(AP$54=1,AO18*#REF!*#REF!/#REF!,[1]QGDP_CPdata!I18))</f>
        <v>#REF!</v>
      </c>
      <c r="AQ18" s="27" t="e">
        <f>IF(AQ$51&lt;$C$5,#REF!,IF(AQ$54=1,AP18*#REF!*#REF!/#REF!,[1]QGDP_CPdata!J18))</f>
        <v>#REF!</v>
      </c>
      <c r="AR18" s="27" t="e">
        <f>IF(AR$51&lt;$C$5,#REF!,IF(AR$54=1,AQ18*#REF!*#REF!/#REF!,[1]QGDP_CPdata!K18))</f>
        <v>#REF!</v>
      </c>
      <c r="AS18" s="27" t="e">
        <f>IF(AS$51&lt;$C$5,#REF!,IF(AS$54=1,AR18*#REF!*#REF!/#REF!,[1]QGDP_CPdata!L18))</f>
        <v>#REF!</v>
      </c>
      <c r="AT18" s="27" t="e">
        <f>IF(AT$51&lt;$C$5,#REF!,IF(AT$54=1,AS18*#REF!*#REF!/#REF!,[1]QGDP_CPdata!M18))</f>
        <v>#REF!</v>
      </c>
      <c r="AU18" s="27" t="e">
        <f>IF(AU$51&lt;$C$5,#REF!,IF(AU$54=1,AT18*#REF!*#REF!/#REF!,[1]QGDP_CPdata!N18))</f>
        <v>#REF!</v>
      </c>
      <c r="AV18" s="27" t="e">
        <f>IF(AV$51&lt;$C$5,#REF!,IF(AV$54=1,AU18*#REF!*#REF!/#REF!,[1]QGDP_CPdata!O18))</f>
        <v>#REF!</v>
      </c>
      <c r="AW18" s="27" t="e">
        <f>IF(AW$51&lt;$C$5,#REF!,IF(AW$54=1,AV18*#REF!*#REF!/#REF!,[1]QGDP_CPdata!P18))</f>
        <v>#REF!</v>
      </c>
      <c r="AX18" s="27" t="e">
        <f>IF(AX$51&lt;$C$5,#REF!,IF(AX$54=1,AW18*#REF!*#REF!/#REF!,[1]QGDP_CPdata!Q18))</f>
        <v>#REF!</v>
      </c>
      <c r="AY18" s="27" t="e">
        <f>IF(AY$51&lt;$C$5,#REF!,IF(AY$54=1,AX18*#REF!*#REF!/#REF!,[1]QGDP_CPdata!R18))</f>
        <v>#REF!</v>
      </c>
      <c r="AZ18" s="27" t="e">
        <f>IF(AZ$51&lt;$C$5,#REF!,IF(AZ$54=1,AY18*#REF!*#REF!/#REF!,[1]QGDP_CPdata!S18))</f>
        <v>#REF!</v>
      </c>
      <c r="BA18" s="27" t="e">
        <f>IF(BA$51&lt;$C$5,#REF!,IF(BA$54=1,AZ18*#REF!*#REF!/#REF!,[1]QGDP_CPdata!T18))</f>
        <v>#REF!</v>
      </c>
      <c r="BB18" s="27" t="e">
        <f>IF(BB$51&lt;$C$5,#REF!,IF(BB$54=1,BA18*#REF!*#REF!/#REF!,[1]QGDP_CPdata!U18))</f>
        <v>#REF!</v>
      </c>
      <c r="BC18" s="27" t="e">
        <f>IF(BC$51&lt;$C$5,#REF!,IF(BC$54=1,BB18*#REF!*#REF!/#REF!,[1]QGDP_CPdata!V18))</f>
        <v>#REF!</v>
      </c>
      <c r="BD18" s="27" t="e">
        <f>IF(BD$51&lt;$C$5,#REF!,IF(BD$54=1,BC18*#REF!*#REF!/#REF!,[1]QGDP_CPdata!W18))</f>
        <v>#REF!</v>
      </c>
      <c r="BE18" s="27" t="e">
        <f>IF(BE$51&lt;$C$5,#REF!,IF(BE$54=1,BD18*#REF!*#REF!/#REF!,[1]QGDP_CPdata!X18))</f>
        <v>#REF!</v>
      </c>
      <c r="BF18" s="27" t="e">
        <f>IF(BF$51&lt;$C$5,#REF!,IF(BF$54=1,BE18*#REF!*#REF!/#REF!,[1]QGDP_CPdata!Y18))</f>
        <v>#REF!</v>
      </c>
      <c r="BG18" s="27" t="e">
        <f>IF(BG$51&lt;$C$5,#REF!,IF(BG$54=1,BF18*#REF!*#REF!/#REF!,[1]QGDP_CPdata!Z18))</f>
        <v>#REF!</v>
      </c>
      <c r="BH18" s="27" t="e">
        <f>IF(BH$51&lt;$C$5,#REF!,IF(BH$54=1,BG18*#REF!*#REF!/#REF!,[1]QGDP_CPdata!AA18))</f>
        <v>#REF!</v>
      </c>
      <c r="BI18" s="27" t="e">
        <f>IF(BI$51&lt;$C$5,#REF!,IF(BI$54=1,BH18*#REF!*#REF!/#REF!,[1]QGDP_CPdata!AB18))</f>
        <v>#REF!</v>
      </c>
      <c r="BJ18" s="27" t="e">
        <f>IF(BJ$51&lt;$C$5,#REF!,IF(BJ$54=1,BI18*#REF!*#REF!/#REF!,[1]QGDP_CPdata!AC18))</f>
        <v>#REF!</v>
      </c>
      <c r="BK18" s="27" t="e">
        <f>IF(BK$51&lt;$C$5,#REF!,IF(BK$54=1,BJ18*#REF!*#REF!/#REF!,[1]QGDP_CPdata!AD18))</f>
        <v>#REF!</v>
      </c>
      <c r="BL18" s="27" t="e">
        <f>IF(BL$51&lt;$C$5,#REF!,IF(BL$54=1,BK18*#REF!*#REF!/#REF!,[1]QGDP_CPdata!AE18))</f>
        <v>#REF!</v>
      </c>
      <c r="BM18" s="27" t="e">
        <f>IF(BM$51&lt;$C$5,#REF!,IF(BM$54=1,BL18*#REF!*#REF!/#REF!,[1]QGDP_CPdata!AF18))</f>
        <v>#REF!</v>
      </c>
      <c r="BN18" s="27" t="e">
        <f>IF(BN$51&lt;$C$5,#REF!,IF(BN$54=1,BM18*#REF!*#REF!/#REF!,[1]QGDP_CPdata!AG18))</f>
        <v>#REF!</v>
      </c>
      <c r="BO18" s="27" t="e">
        <f>IF(BO$51&lt;$C$5,#REF!,IF(BO$54=1,BN18*#REF!*#REF!/#REF!,[1]QGDP_CPdata!AH18))</f>
        <v>#REF!</v>
      </c>
      <c r="BP18" s="27" t="e">
        <f>IF(BP$51&lt;$C$5,#REF!,IF(BP$54=1,BO18*#REF!*#REF!/#REF!,[1]QGDP_CPdata!AI18))</f>
        <v>#REF!</v>
      </c>
      <c r="BQ18" s="27" t="e">
        <f>IF(BQ$51&lt;$C$5,#REF!,IF(BQ$54=1,BP18*#REF!*#REF!/#REF!,[1]QGDP_CPdata!AJ18))</f>
        <v>#REF!</v>
      </c>
      <c r="BR18" s="27" t="e">
        <f>IF(BR$51&lt;$C$5,#REF!,IF(BR$54=1,BQ18*#REF!*#REF!/#REF!,[1]QGDP_CPdata!AK18))</f>
        <v>#REF!</v>
      </c>
      <c r="BS18" s="27" t="e">
        <f>IF(BS$51&lt;$C$5,#REF!,IF(BS$54=1,BR18*#REF!*#REF!/#REF!,[1]QGDP_CPdata!AL18))</f>
        <v>#REF!</v>
      </c>
      <c r="BT18" s="27" t="e">
        <f>IF(BT$51&lt;$C$5,#REF!,IF(BT$54=1,BS18*#REF!*#REF!/#REF!,[1]QGDP_CPdata!AM18))</f>
        <v>#REF!</v>
      </c>
      <c r="BU18" s="27" t="e">
        <f>IF(BU$51&lt;$C$5,#REF!,IF(BU$54=1,BT18*#REF!*#REF!/#REF!,[1]QGDP_CPdata!AN18))</f>
        <v>#REF!</v>
      </c>
      <c r="BV18" s="27" t="e">
        <f>IF(BV$51&lt;$C$5,#REF!,IF(BV$54=1,BU18*#REF!*#REF!/#REF!,[1]QGDP_CPdata!AO18))</f>
        <v>#REF!</v>
      </c>
      <c r="BW18" s="27" t="e">
        <f>IF(BW$51&lt;$C$5,#REF!,IF(BW$54=1,BV18*#REF!*#REF!/#REF!,[1]QGDP_CPdata!AP18))</f>
        <v>#REF!</v>
      </c>
      <c r="BX18" s="27" t="e">
        <f>IF(BX$51&lt;$C$5,#REF!,IF(BX$54=1,BW18*#REF!*#REF!/#REF!,[1]QGDP_CPdata!AQ18))</f>
        <v>#REF!</v>
      </c>
      <c r="BY18" s="27" t="e">
        <f>IF(BY$51&lt;$C$5,#REF!,IF(BY$54=1,BX18*#REF!*#REF!/#REF!,[1]QGDP_CPdata!AR18))</f>
        <v>#REF!</v>
      </c>
      <c r="BZ18" s="27" t="e">
        <f>IF(BZ$51&lt;$C$5,#REF!,IF(BZ$54=1,BY18*#REF!*#REF!/#REF!,[1]QGDP_CPdata!AS18))</f>
        <v>#REF!</v>
      </c>
      <c r="CA18" s="27" t="e">
        <f>IF(CA$51&lt;$C$5,#REF!,IF(CA$54=1,BZ18*#REF!*#REF!/#REF!,[1]QGDP_CPdata!AT18))</f>
        <v>#REF!</v>
      </c>
      <c r="CB18" s="27" t="e">
        <f>IF(CB$51&lt;$C$5,#REF!,IF(CB$54=1,CA18*#REF!*#REF!/#REF!,[1]QGDP_CPdata!AU18))</f>
        <v>#REF!</v>
      </c>
      <c r="CC18" s="27" t="e">
        <f>IF(CC$51&lt;$C$5,#REF!,IF(CC$54=1,CB18*#REF!*#REF!/#REF!,[1]QGDP_CPdata!AV18))</f>
        <v>#REF!</v>
      </c>
      <c r="CD18" s="27" t="e">
        <f>IF(CD$51&lt;$C$5,#REF!,IF(CD$54=1,CC18*#REF!*#REF!/#REF!,[1]QGDP_CPdata!AW18))</f>
        <v>#REF!</v>
      </c>
      <c r="CE18" s="27" t="e">
        <f>IF(CE$51&lt;$C$5,#REF!,IF(CE$54=1,CD18*#REF!*#REF!/#REF!,[1]QGDP_CPdata!AX18))</f>
        <v>#REF!</v>
      </c>
      <c r="CF18" s="27" t="e">
        <f>IF(CF$51&lt;$C$5,#REF!,IF(CF$54=1,CE18*#REF!*#REF!/#REF!,[1]QGDP_CPdata!AY18))</f>
        <v>#REF!</v>
      </c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</row>
    <row r="19" spans="1:95" s="67" customFormat="1" ht="13.5" customHeight="1" x14ac:dyDescent="0.7">
      <c r="A19" s="32">
        <f t="shared" si="14"/>
        <v>2</v>
      </c>
      <c r="B19" s="33"/>
      <c r="C19" s="84" t="e">
        <f>+#REF!</f>
        <v>#REF!</v>
      </c>
      <c r="D19" s="33"/>
      <c r="E19" s="34" t="s">
        <v>85</v>
      </c>
      <c r="F19" s="32" t="s">
        <v>13</v>
      </c>
      <c r="G19" s="35">
        <f t="shared" si="7"/>
        <v>0</v>
      </c>
      <c r="H19" s="27" t="e">
        <f>IF(H$51&lt;$C$5,#REF!,IF(H$54=1,G19*#REF!*#REF!/#REF!,[1]QGDP_CPdata!#REF!))</f>
        <v>#REF!</v>
      </c>
      <c r="I19" s="27" t="e">
        <f>IF(I$51&lt;$C$5,#REF!,IF(I$54=1,H19*#REF!*#REF!/#REF!,[1]QGDP_CPdata!#REF!))</f>
        <v>#REF!</v>
      </c>
      <c r="J19" s="27" t="e">
        <f>IF(J$51&lt;$C$5,#REF!,IF(J$54=1,I19*#REF!*#REF!/#REF!,[1]QGDP_CPdata!#REF!))</f>
        <v>#REF!</v>
      </c>
      <c r="K19" s="27" t="e">
        <f>IF(K$51&lt;$C$5,#REF!,IF(K$54=1,J19*#REF!*#REF!/#REF!,[1]QGDP_CPdata!#REF!))</f>
        <v>#REF!</v>
      </c>
      <c r="L19" s="27" t="e">
        <f>IF(L$51&lt;$C$5,#REF!,IF(L$54=1,K19*#REF!*#REF!/#REF!,[1]QGDP_CPdata!#REF!))</f>
        <v>#REF!</v>
      </c>
      <c r="M19" s="27" t="e">
        <f>IF(M$51&lt;$C$5,#REF!,IF(M$54=1,L19*#REF!*#REF!/#REF!,[1]QGDP_CPdata!#REF!))</f>
        <v>#REF!</v>
      </c>
      <c r="N19" s="27" t="e">
        <f>IF(N$51&lt;$C$5,#REF!,IF(N$54=1,M19*#REF!*#REF!/#REF!,[1]QGDP_CPdata!#REF!))</f>
        <v>#REF!</v>
      </c>
      <c r="O19" s="27" t="e">
        <f>IF(O$51&lt;$C$5,#REF!,IF(O$54=1,N19*#REF!*#REF!/#REF!,[1]QGDP_CPdata!#REF!))</f>
        <v>#REF!</v>
      </c>
      <c r="P19" s="27" t="e">
        <f>IF(P$51&lt;$C$5,#REF!,IF(P$54=1,O19*#REF!*#REF!/#REF!,[1]QGDP_CPdata!#REF!))</f>
        <v>#REF!</v>
      </c>
      <c r="Q19" s="27" t="e">
        <f>IF(Q$51&lt;$C$5,#REF!,IF(Q$54=1,P19*#REF!*#REF!/#REF!,[1]QGDP_CPdata!#REF!))</f>
        <v>#REF!</v>
      </c>
      <c r="R19" s="27" t="e">
        <f>IF(R$51&lt;$C$5,#REF!,IF(R$54=1,Q19*#REF!*#REF!/#REF!,[1]QGDP_CPdata!#REF!))</f>
        <v>#REF!</v>
      </c>
      <c r="S19" s="27" t="e">
        <f>IF(S$51&lt;$C$5,#REF!,IF(S$54=1,R19*#REF!*#REF!/#REF!,[1]QGDP_CPdata!#REF!))</f>
        <v>#REF!</v>
      </c>
      <c r="T19" s="27" t="e">
        <f>IF(T$51&lt;$C$5,#REF!,IF(T$54=1,S19*#REF!*#REF!/#REF!,[1]QGDP_CPdata!#REF!))</f>
        <v>#REF!</v>
      </c>
      <c r="U19" s="27" t="e">
        <f>IF(U$51&lt;$C$5,#REF!,IF(U$54=1,T19*#REF!*#REF!/#REF!,[1]QGDP_CPdata!#REF!))</f>
        <v>#REF!</v>
      </c>
      <c r="V19" s="27" t="e">
        <f>IF(V$51&lt;$C$5,#REF!,IF(V$54=1,U19*#REF!*#REF!/#REF!,[1]QGDP_CPdata!#REF!))</f>
        <v>#REF!</v>
      </c>
      <c r="W19" s="27" t="e">
        <f>IF(W$51&lt;$C$5,#REF!,IF(W$54=1,V19*#REF!*#REF!/#REF!,[1]QGDP_CPdata!#REF!))</f>
        <v>#REF!</v>
      </c>
      <c r="X19" s="27" t="e">
        <f>IF(X$51&lt;$C$5,#REF!,IF(X$54=1,W19*#REF!*#REF!/#REF!,[1]QGDP_CPdata!#REF!))</f>
        <v>#REF!</v>
      </c>
      <c r="Y19" s="27" t="e">
        <f>IF(Y$51&lt;$C$5,#REF!,IF(Y$54=1,X19*#REF!*#REF!/#REF!,[1]QGDP_CPdata!#REF!))</f>
        <v>#REF!</v>
      </c>
      <c r="Z19" s="27" t="e">
        <f>IF(Z$51&lt;$C$5,#REF!,IF(Z$54=1,Y19*#REF!*#REF!/#REF!,[1]QGDP_CPdata!#REF!))</f>
        <v>#REF!</v>
      </c>
      <c r="AA19" s="27" t="e">
        <f>IF(AA$51&lt;$C$5,#REF!,IF(AA$54=1,Z19*#REF!*#REF!/#REF!,[1]QGDP_CPdata!#REF!))</f>
        <v>#REF!</v>
      </c>
      <c r="AB19" s="27" t="e">
        <f>IF(AB$51&lt;$C$5,#REF!,IF(AB$54=1,AA19*#REF!*#REF!/#REF!,[1]QGDP_CPdata!#REF!))</f>
        <v>#REF!</v>
      </c>
      <c r="AC19" s="27" t="e">
        <f>IF(AC$51&lt;$C$5,#REF!,IF(AC$54=1,AB19*#REF!*#REF!/#REF!,[1]QGDP_CPdata!#REF!))</f>
        <v>#REF!</v>
      </c>
      <c r="AD19" s="27" t="e">
        <f>IF(AD$51&lt;$C$5,#REF!,IF(AD$54=1,AC19*#REF!*#REF!/#REF!,[1]QGDP_CPdata!#REF!))</f>
        <v>#REF!</v>
      </c>
      <c r="AE19" s="27" t="e">
        <f>IF(AE$51&lt;$C$5,#REF!,IF(AE$54=1,AD19*#REF!*#REF!/#REF!,[1]QGDP_CPdata!#REF!))</f>
        <v>#REF!</v>
      </c>
      <c r="AF19" s="27" t="e">
        <f>IF(AF$51&lt;$C$5,#REF!,IF(AF$54=1,AE19*#REF!*#REF!/#REF!,[1]QGDP_CPdata!#REF!))</f>
        <v>#REF!</v>
      </c>
      <c r="AG19" s="27" t="e">
        <f>IF(AG$51&lt;$C$5,#REF!,IF(AG$54=1,AF19*#REF!*#REF!/#REF!,[1]QGDP_CPdata!#REF!))</f>
        <v>#REF!</v>
      </c>
      <c r="AH19" s="27" t="e">
        <f>IF(AH$51&lt;$C$5,#REF!,IF(AH$54=1,AG19*#REF!*#REF!/#REF!,[1]QGDP_CPdata!A19))</f>
        <v>#REF!</v>
      </c>
      <c r="AI19" s="27" t="e">
        <f>IF(AI$51&lt;$C$5,#REF!,IF(AI$54=1,AH19*#REF!*#REF!/#REF!,[1]QGDP_CPdata!B19))</f>
        <v>#REF!</v>
      </c>
      <c r="AJ19" s="27" t="e">
        <f>IF(AJ$51&lt;$C$5,#REF!,IF(AJ$54=1,AI19*#REF!*#REF!/#REF!,[1]QGDP_CPdata!C19))</f>
        <v>#REF!</v>
      </c>
      <c r="AK19" s="27" t="e">
        <f>IF(AK$51&lt;$C$5,#REF!,IF(AK$54=1,AJ19*#REF!*#REF!/#REF!,[1]QGDP_CPdata!D19))</f>
        <v>#REF!</v>
      </c>
      <c r="AL19" s="27" t="e">
        <f>IF(AL$51&lt;$C$5,#REF!,IF(AL$54=1,AK19*#REF!*#REF!/#REF!,[1]QGDP_CPdata!E19))</f>
        <v>#REF!</v>
      </c>
      <c r="AM19" s="27" t="e">
        <f>IF(AM$51&lt;$C$5,#REF!,IF(AM$54=1,AL19*#REF!*#REF!/#REF!,[1]QGDP_CPdata!F19))</f>
        <v>#REF!</v>
      </c>
      <c r="AN19" s="27" t="e">
        <f>IF(AN$51&lt;$C$5,#REF!,IF(AN$54=1,AM19*#REF!*#REF!/#REF!,[1]QGDP_CPdata!G19))</f>
        <v>#REF!</v>
      </c>
      <c r="AO19" s="27" t="e">
        <f>IF(AO$51&lt;$C$5,#REF!,IF(AO$54=1,AN19*#REF!*#REF!/#REF!,[1]QGDP_CPdata!H19))</f>
        <v>#REF!</v>
      </c>
      <c r="AP19" s="27" t="e">
        <f>IF(AP$51&lt;$C$5,#REF!,IF(AP$54=1,AO19*#REF!*#REF!/#REF!,[1]QGDP_CPdata!I19))</f>
        <v>#REF!</v>
      </c>
      <c r="AQ19" s="27" t="e">
        <f>IF(AQ$51&lt;$C$5,#REF!,IF(AQ$54=1,AP19*#REF!*#REF!/#REF!,[1]QGDP_CPdata!J19))</f>
        <v>#REF!</v>
      </c>
      <c r="AR19" s="27" t="e">
        <f>IF(AR$51&lt;$C$5,#REF!,IF(AR$54=1,AQ19*#REF!*#REF!/#REF!,[1]QGDP_CPdata!K19))</f>
        <v>#REF!</v>
      </c>
      <c r="AS19" s="27" t="e">
        <f>IF(AS$51&lt;$C$5,#REF!,IF(AS$54=1,AR19*#REF!*#REF!/#REF!,[1]QGDP_CPdata!L19))</f>
        <v>#REF!</v>
      </c>
      <c r="AT19" s="27" t="e">
        <f>IF(AT$51&lt;$C$5,#REF!,IF(AT$54=1,AS19*#REF!*#REF!/#REF!,[1]QGDP_CPdata!M19))</f>
        <v>#REF!</v>
      </c>
      <c r="AU19" s="27" t="e">
        <f>IF(AU$51&lt;$C$5,#REF!,IF(AU$54=1,AT19*#REF!*#REF!/#REF!,[1]QGDP_CPdata!N19))</f>
        <v>#REF!</v>
      </c>
      <c r="AV19" s="27" t="e">
        <f>IF(AV$51&lt;$C$5,#REF!,IF(AV$54=1,AU19*#REF!*#REF!/#REF!,[1]QGDP_CPdata!O19))</f>
        <v>#REF!</v>
      </c>
      <c r="AW19" s="27" t="e">
        <f>IF(AW$51&lt;$C$5,#REF!,IF(AW$54=1,AV19*#REF!*#REF!/#REF!,[1]QGDP_CPdata!P19))</f>
        <v>#REF!</v>
      </c>
      <c r="AX19" s="27" t="e">
        <f>IF(AX$51&lt;$C$5,#REF!,IF(AX$54=1,AW19*#REF!*#REF!/#REF!,[1]QGDP_CPdata!Q19))</f>
        <v>#REF!</v>
      </c>
      <c r="AY19" s="27" t="e">
        <f>IF(AY$51&lt;$C$5,#REF!,IF(AY$54=1,AX19*#REF!*#REF!/#REF!,[1]QGDP_CPdata!R19))</f>
        <v>#REF!</v>
      </c>
      <c r="AZ19" s="27" t="e">
        <f>IF(AZ$51&lt;$C$5,#REF!,IF(AZ$54=1,AY19*#REF!*#REF!/#REF!,[1]QGDP_CPdata!S19))</f>
        <v>#REF!</v>
      </c>
      <c r="BA19" s="27" t="e">
        <f>IF(BA$51&lt;$C$5,#REF!,IF(BA$54=1,AZ19*#REF!*#REF!/#REF!,[1]QGDP_CPdata!T19))</f>
        <v>#REF!</v>
      </c>
      <c r="BB19" s="27" t="e">
        <f>IF(BB$51&lt;$C$5,#REF!,IF(BB$54=1,BA19*#REF!*#REF!/#REF!,[1]QGDP_CPdata!U19))</f>
        <v>#REF!</v>
      </c>
      <c r="BC19" s="27" t="e">
        <f>IF(BC$51&lt;$C$5,#REF!,IF(BC$54=1,BB19*#REF!*#REF!/#REF!,[1]QGDP_CPdata!V19))</f>
        <v>#REF!</v>
      </c>
      <c r="BD19" s="27" t="e">
        <f>IF(BD$51&lt;$C$5,#REF!,IF(BD$54=1,BC19*#REF!*#REF!/#REF!,[1]QGDP_CPdata!W19))</f>
        <v>#REF!</v>
      </c>
      <c r="BE19" s="27" t="e">
        <f>IF(BE$51&lt;$C$5,#REF!,IF(BE$54=1,BD19*#REF!*#REF!/#REF!,[1]QGDP_CPdata!X19))</f>
        <v>#REF!</v>
      </c>
      <c r="BF19" s="27" t="e">
        <f>IF(BF$51&lt;$C$5,#REF!,IF(BF$54=1,BE19*#REF!*#REF!/#REF!,[1]QGDP_CPdata!Y19))</f>
        <v>#REF!</v>
      </c>
      <c r="BG19" s="27" t="e">
        <f>IF(BG$51&lt;$C$5,#REF!,IF(BG$54=1,BF19*#REF!*#REF!/#REF!,[1]QGDP_CPdata!Z19))</f>
        <v>#REF!</v>
      </c>
      <c r="BH19" s="27" t="e">
        <f>IF(BH$51&lt;$C$5,#REF!,IF(BH$54=1,BG19*#REF!*#REF!/#REF!,[1]QGDP_CPdata!AA19))</f>
        <v>#REF!</v>
      </c>
      <c r="BI19" s="27" t="e">
        <f>IF(BI$51&lt;$C$5,#REF!,IF(BI$54=1,BH19*#REF!*#REF!/#REF!,[1]QGDP_CPdata!AB19))</f>
        <v>#REF!</v>
      </c>
      <c r="BJ19" s="27" t="e">
        <f>IF(BJ$51&lt;$C$5,#REF!,IF(BJ$54=1,BI19*#REF!*#REF!/#REF!,[1]QGDP_CPdata!AC19))</f>
        <v>#REF!</v>
      </c>
      <c r="BK19" s="27" t="e">
        <f>IF(BK$51&lt;$C$5,#REF!,IF(BK$54=1,BJ19*#REF!*#REF!/#REF!,[1]QGDP_CPdata!AD19))</f>
        <v>#REF!</v>
      </c>
      <c r="BL19" s="27" t="e">
        <f>IF(BL$51&lt;$C$5,#REF!,IF(BL$54=1,BK19*#REF!*#REF!/#REF!,[1]QGDP_CPdata!AE19))</f>
        <v>#REF!</v>
      </c>
      <c r="BM19" s="27" t="e">
        <f>IF(BM$51&lt;$C$5,#REF!,IF(BM$54=1,BL19*#REF!*#REF!/#REF!,[1]QGDP_CPdata!AF19))</f>
        <v>#REF!</v>
      </c>
      <c r="BN19" s="27" t="e">
        <f>IF(BN$51&lt;$C$5,#REF!,IF(BN$54=1,BM19*#REF!*#REF!/#REF!,[1]QGDP_CPdata!AG19))</f>
        <v>#REF!</v>
      </c>
      <c r="BO19" s="27" t="e">
        <f>IF(BO$51&lt;$C$5,#REF!,IF(BO$54=1,BN19*#REF!*#REF!/#REF!,[1]QGDP_CPdata!AH19))</f>
        <v>#REF!</v>
      </c>
      <c r="BP19" s="27" t="e">
        <f>IF(BP$51&lt;$C$5,#REF!,IF(BP$54=1,BO19*#REF!*#REF!/#REF!,[1]QGDP_CPdata!AI19))</f>
        <v>#REF!</v>
      </c>
      <c r="BQ19" s="27" t="e">
        <f>IF(BQ$51&lt;$C$5,#REF!,IF(BQ$54=1,BP19*#REF!*#REF!/#REF!,[1]QGDP_CPdata!AJ19))</f>
        <v>#REF!</v>
      </c>
      <c r="BR19" s="27" t="e">
        <f>IF(BR$51&lt;$C$5,#REF!,IF(BR$54=1,BQ19*#REF!*#REF!/#REF!,[1]QGDP_CPdata!AK19))</f>
        <v>#REF!</v>
      </c>
      <c r="BS19" s="27" t="e">
        <f>IF(BS$51&lt;$C$5,#REF!,IF(BS$54=1,BR19*#REF!*#REF!/#REF!,[1]QGDP_CPdata!AL19))</f>
        <v>#REF!</v>
      </c>
      <c r="BT19" s="27" t="e">
        <f>IF(BT$51&lt;$C$5,#REF!,IF(BT$54=1,BS19*#REF!*#REF!/#REF!,[1]QGDP_CPdata!AM19))</f>
        <v>#REF!</v>
      </c>
      <c r="BU19" s="27" t="e">
        <f>IF(BU$51&lt;$C$5,#REF!,IF(BU$54=1,BT19*#REF!*#REF!/#REF!,[1]QGDP_CPdata!AN19))</f>
        <v>#REF!</v>
      </c>
      <c r="BV19" s="27" t="e">
        <f>IF(BV$51&lt;$C$5,#REF!,IF(BV$54=1,BU19*#REF!*#REF!/#REF!,[1]QGDP_CPdata!AO19))</f>
        <v>#REF!</v>
      </c>
      <c r="BW19" s="27" t="e">
        <f>IF(BW$51&lt;$C$5,#REF!,IF(BW$54=1,BV19*#REF!*#REF!/#REF!,[1]QGDP_CPdata!AP19))</f>
        <v>#REF!</v>
      </c>
      <c r="BX19" s="27" t="e">
        <f>IF(BX$51&lt;$C$5,#REF!,IF(BX$54=1,BW19*#REF!*#REF!/#REF!,[1]QGDP_CPdata!AQ19))</f>
        <v>#REF!</v>
      </c>
      <c r="BY19" s="27" t="e">
        <f>IF(BY$51&lt;$C$5,#REF!,IF(BY$54=1,BX19*#REF!*#REF!/#REF!,[1]QGDP_CPdata!AR19))</f>
        <v>#REF!</v>
      </c>
      <c r="BZ19" s="27" t="e">
        <f>IF(BZ$51&lt;$C$5,#REF!,IF(BZ$54=1,BY19*#REF!*#REF!/#REF!,[1]QGDP_CPdata!AS19))</f>
        <v>#REF!</v>
      </c>
      <c r="CA19" s="27" t="e">
        <f>IF(CA$51&lt;$C$5,#REF!,IF(CA$54=1,BZ19*#REF!*#REF!/#REF!,[1]QGDP_CPdata!AT19))</f>
        <v>#REF!</v>
      </c>
      <c r="CB19" s="27" t="e">
        <f>IF(CB$51&lt;$C$5,#REF!,IF(CB$54=1,CA19*#REF!*#REF!/#REF!,[1]QGDP_CPdata!AU19))</f>
        <v>#REF!</v>
      </c>
      <c r="CC19" s="27" t="e">
        <f>IF(CC$51&lt;$C$5,#REF!,IF(CC$54=1,CB19*#REF!*#REF!/#REF!,[1]QGDP_CPdata!AV19))</f>
        <v>#REF!</v>
      </c>
      <c r="CD19" s="27" t="e">
        <f>IF(CD$51&lt;$C$5,#REF!,IF(CD$54=1,CC19*#REF!*#REF!/#REF!,[1]QGDP_CPdata!AW19))</f>
        <v>#REF!</v>
      </c>
      <c r="CE19" s="27" t="e">
        <f>IF(CE$51&lt;$C$5,#REF!,IF(CE$54=1,CD19*#REF!*#REF!/#REF!,[1]QGDP_CPdata!AX19))</f>
        <v>#REF!</v>
      </c>
      <c r="CF19" s="27" t="e">
        <f>IF(CF$51&lt;$C$5,#REF!,IF(CF$54=1,CE19*#REF!*#REF!/#REF!,[1]QGDP_CPdata!AY19))</f>
        <v>#REF!</v>
      </c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</row>
    <row r="20" spans="1:95" s="67" customFormat="1" ht="13.5" customHeight="1" x14ac:dyDescent="0.7">
      <c r="A20" s="32">
        <f t="shared" si="14"/>
        <v>2</v>
      </c>
      <c r="B20" s="33"/>
      <c r="C20" s="84" t="e">
        <f>+#REF!</f>
        <v>#REF!</v>
      </c>
      <c r="D20" s="33"/>
      <c r="E20" s="34" t="s">
        <v>78</v>
      </c>
      <c r="F20" s="32" t="s">
        <v>14</v>
      </c>
      <c r="G20" s="35">
        <f t="shared" si="7"/>
        <v>0</v>
      </c>
      <c r="H20" s="27" t="e">
        <f>IF(H$51&lt;$C$5,#REF!,IF(H$54=1,G20*#REF!*#REF!/#REF!,[1]QGDP_CPdata!#REF!))</f>
        <v>#REF!</v>
      </c>
      <c r="I20" s="27" t="e">
        <f>IF(I$51&lt;$C$5,#REF!,IF(I$54=1,H20*#REF!*#REF!/#REF!,[1]QGDP_CPdata!#REF!))</f>
        <v>#REF!</v>
      </c>
      <c r="J20" s="27" t="e">
        <f>IF(J$51&lt;$C$5,#REF!,IF(J$54=1,I20*#REF!*#REF!/#REF!,[1]QGDP_CPdata!#REF!))</f>
        <v>#REF!</v>
      </c>
      <c r="K20" s="27" t="e">
        <f>IF(K$51&lt;$C$5,#REF!,IF(K$54=1,J20*#REF!*#REF!/#REF!,[1]QGDP_CPdata!#REF!))</f>
        <v>#REF!</v>
      </c>
      <c r="L20" s="27" t="e">
        <f>IF(L$51&lt;$C$5,#REF!,IF(L$54=1,K20*#REF!*#REF!/#REF!,[1]QGDP_CPdata!#REF!))</f>
        <v>#REF!</v>
      </c>
      <c r="M20" s="27" t="e">
        <f>IF(M$51&lt;$C$5,#REF!,IF(M$54=1,L20*#REF!*#REF!/#REF!,[1]QGDP_CPdata!#REF!))</f>
        <v>#REF!</v>
      </c>
      <c r="N20" s="27" t="e">
        <f>IF(N$51&lt;$C$5,#REF!,IF(N$54=1,M20*#REF!*#REF!/#REF!,[1]QGDP_CPdata!#REF!))</f>
        <v>#REF!</v>
      </c>
      <c r="O20" s="27" t="e">
        <f>IF(O$51&lt;$C$5,#REF!,IF(O$54=1,N20*#REF!*#REF!/#REF!,[1]QGDP_CPdata!#REF!))</f>
        <v>#REF!</v>
      </c>
      <c r="P20" s="27" t="e">
        <f>IF(P$51&lt;$C$5,#REF!,IF(P$54=1,O20*#REF!*#REF!/#REF!,[1]QGDP_CPdata!#REF!))</f>
        <v>#REF!</v>
      </c>
      <c r="Q20" s="27" t="e">
        <f>IF(Q$51&lt;$C$5,#REF!,IF(Q$54=1,P20*#REF!*#REF!/#REF!,[1]QGDP_CPdata!#REF!))</f>
        <v>#REF!</v>
      </c>
      <c r="R20" s="27" t="e">
        <f>IF(R$51&lt;$C$5,#REF!,IF(R$54=1,Q20*#REF!*#REF!/#REF!,[1]QGDP_CPdata!#REF!))</f>
        <v>#REF!</v>
      </c>
      <c r="S20" s="27" t="e">
        <f>IF(S$51&lt;$C$5,#REF!,IF(S$54=1,R20*#REF!*#REF!/#REF!,[1]QGDP_CPdata!#REF!))</f>
        <v>#REF!</v>
      </c>
      <c r="T20" s="27" t="e">
        <f>IF(T$51&lt;$C$5,#REF!,IF(T$54=1,S20*#REF!*#REF!/#REF!,[1]QGDP_CPdata!#REF!))</f>
        <v>#REF!</v>
      </c>
      <c r="U20" s="27" t="e">
        <f>IF(U$51&lt;$C$5,#REF!,IF(U$54=1,T20*#REF!*#REF!/#REF!,[1]QGDP_CPdata!#REF!))</f>
        <v>#REF!</v>
      </c>
      <c r="V20" s="27" t="e">
        <f>IF(V$51&lt;$C$5,#REF!,IF(V$54=1,U20*#REF!*#REF!/#REF!,[1]QGDP_CPdata!#REF!))</f>
        <v>#REF!</v>
      </c>
      <c r="W20" s="27" t="e">
        <f>IF(W$51&lt;$C$5,#REF!,IF(W$54=1,V20*#REF!*#REF!/#REF!,[1]QGDP_CPdata!#REF!))</f>
        <v>#REF!</v>
      </c>
      <c r="X20" s="27" t="e">
        <f>IF(X$51&lt;$C$5,#REF!,IF(X$54=1,W20*#REF!*#REF!/#REF!,[1]QGDP_CPdata!#REF!))</f>
        <v>#REF!</v>
      </c>
      <c r="Y20" s="27" t="e">
        <f>IF(Y$51&lt;$C$5,#REF!,IF(Y$54=1,X20*#REF!*#REF!/#REF!,[1]QGDP_CPdata!#REF!))</f>
        <v>#REF!</v>
      </c>
      <c r="Z20" s="27" t="e">
        <f>IF(Z$51&lt;$C$5,#REF!,IF(Z$54=1,Y20*#REF!*#REF!/#REF!,[1]QGDP_CPdata!#REF!))</f>
        <v>#REF!</v>
      </c>
      <c r="AA20" s="27" t="e">
        <f>IF(AA$51&lt;$C$5,#REF!,IF(AA$54=1,Z20*#REF!*#REF!/#REF!,[1]QGDP_CPdata!#REF!))</f>
        <v>#REF!</v>
      </c>
      <c r="AB20" s="27" t="e">
        <f>IF(AB$51&lt;$C$5,#REF!,IF(AB$54=1,AA20*#REF!*#REF!/#REF!,[1]QGDP_CPdata!#REF!))</f>
        <v>#REF!</v>
      </c>
      <c r="AC20" s="27" t="e">
        <f>IF(AC$51&lt;$C$5,#REF!,IF(AC$54=1,AB20*#REF!*#REF!/#REF!,[1]QGDP_CPdata!#REF!))</f>
        <v>#REF!</v>
      </c>
      <c r="AD20" s="27" t="e">
        <f>IF(AD$51&lt;$C$5,#REF!,IF(AD$54=1,AC20*#REF!*#REF!/#REF!,[1]QGDP_CPdata!#REF!))</f>
        <v>#REF!</v>
      </c>
      <c r="AE20" s="27" t="e">
        <f>IF(AE$51&lt;$C$5,#REF!,IF(AE$54=1,AD20*#REF!*#REF!/#REF!,[1]QGDP_CPdata!#REF!))</f>
        <v>#REF!</v>
      </c>
      <c r="AF20" s="27" t="e">
        <f>IF(AF$51&lt;$C$5,#REF!,IF(AF$54=1,AE20*#REF!*#REF!/#REF!,[1]QGDP_CPdata!#REF!))</f>
        <v>#REF!</v>
      </c>
      <c r="AG20" s="27" t="e">
        <f>IF(AG$51&lt;$C$5,#REF!,IF(AG$54=1,AF20*#REF!*#REF!/#REF!,[1]QGDP_CPdata!#REF!))</f>
        <v>#REF!</v>
      </c>
      <c r="AH20" s="27" t="e">
        <f>IF(AH$51&lt;$C$5,#REF!,IF(AH$54=1,AG20*#REF!*#REF!/#REF!,[1]QGDP_CPdata!A20))</f>
        <v>#REF!</v>
      </c>
      <c r="AI20" s="27" t="e">
        <f>IF(AI$51&lt;$C$5,#REF!,IF(AI$54=1,AH20*#REF!*#REF!/#REF!,[1]QGDP_CPdata!B20))</f>
        <v>#REF!</v>
      </c>
      <c r="AJ20" s="27" t="e">
        <f>IF(AJ$51&lt;$C$5,#REF!,IF(AJ$54=1,AI20*#REF!*#REF!/#REF!,[1]QGDP_CPdata!C20))</f>
        <v>#REF!</v>
      </c>
      <c r="AK20" s="27" t="e">
        <f>IF(AK$51&lt;$C$5,#REF!,IF(AK$54=1,AJ20*#REF!*#REF!/#REF!,[1]QGDP_CPdata!D20))</f>
        <v>#REF!</v>
      </c>
      <c r="AL20" s="27" t="e">
        <f>IF(AL$51&lt;$C$5,#REF!,IF(AL$54=1,AK20*#REF!*#REF!/#REF!,[1]QGDP_CPdata!E20))</f>
        <v>#REF!</v>
      </c>
      <c r="AM20" s="27" t="e">
        <f>IF(AM$51&lt;$C$5,#REF!,IF(AM$54=1,AL20*#REF!*#REF!/#REF!,[1]QGDP_CPdata!F20))</f>
        <v>#REF!</v>
      </c>
      <c r="AN20" s="27" t="e">
        <f>IF(AN$51&lt;$C$5,#REF!,IF(AN$54=1,AM20*#REF!*#REF!/#REF!,[1]QGDP_CPdata!G20))</f>
        <v>#REF!</v>
      </c>
      <c r="AO20" s="27" t="e">
        <f>IF(AO$51&lt;$C$5,#REF!,IF(AO$54=1,AN20*#REF!*#REF!/#REF!,[1]QGDP_CPdata!H20))</f>
        <v>#REF!</v>
      </c>
      <c r="AP20" s="27" t="e">
        <f>IF(AP$51&lt;$C$5,#REF!,IF(AP$54=1,AO20*#REF!*#REF!/#REF!,[1]QGDP_CPdata!I20))</f>
        <v>#REF!</v>
      </c>
      <c r="AQ20" s="27" t="e">
        <f>IF(AQ$51&lt;$C$5,#REF!,IF(AQ$54=1,AP20*#REF!*#REF!/#REF!,[1]QGDP_CPdata!J20))</f>
        <v>#REF!</v>
      </c>
      <c r="AR20" s="27" t="e">
        <f>IF(AR$51&lt;$C$5,#REF!,IF(AR$54=1,AQ20*#REF!*#REF!/#REF!,[1]QGDP_CPdata!K20))</f>
        <v>#REF!</v>
      </c>
      <c r="AS20" s="27" t="e">
        <f>IF(AS$51&lt;$C$5,#REF!,IF(AS$54=1,AR20*#REF!*#REF!/#REF!,[1]QGDP_CPdata!L20))</f>
        <v>#REF!</v>
      </c>
      <c r="AT20" s="27" t="e">
        <f>IF(AT$51&lt;$C$5,#REF!,IF(AT$54=1,AS20*#REF!*#REF!/#REF!,[1]QGDP_CPdata!M20))</f>
        <v>#REF!</v>
      </c>
      <c r="AU20" s="27" t="e">
        <f>IF(AU$51&lt;$C$5,#REF!,IF(AU$54=1,AT20*#REF!*#REF!/#REF!,[1]QGDP_CPdata!N20))</f>
        <v>#REF!</v>
      </c>
      <c r="AV20" s="27" t="e">
        <f>IF(AV$51&lt;$C$5,#REF!,IF(AV$54=1,AU20*#REF!*#REF!/#REF!,[1]QGDP_CPdata!O20))</f>
        <v>#REF!</v>
      </c>
      <c r="AW20" s="27" t="e">
        <f>IF(AW$51&lt;$C$5,#REF!,IF(AW$54=1,AV20*#REF!*#REF!/#REF!,[1]QGDP_CPdata!P20))</f>
        <v>#REF!</v>
      </c>
      <c r="AX20" s="27" t="e">
        <f>IF(AX$51&lt;$C$5,#REF!,IF(AX$54=1,AW20*#REF!*#REF!/#REF!,[1]QGDP_CPdata!Q20))</f>
        <v>#REF!</v>
      </c>
      <c r="AY20" s="27" t="e">
        <f>IF(AY$51&lt;$C$5,#REF!,IF(AY$54=1,AX20*#REF!*#REF!/#REF!,[1]QGDP_CPdata!R20))</f>
        <v>#REF!</v>
      </c>
      <c r="AZ20" s="27" t="e">
        <f>IF(AZ$51&lt;$C$5,#REF!,IF(AZ$54=1,AY20*#REF!*#REF!/#REF!,[1]QGDP_CPdata!S20))</f>
        <v>#REF!</v>
      </c>
      <c r="BA20" s="27" t="e">
        <f>IF(BA$51&lt;$C$5,#REF!,IF(BA$54=1,AZ20*#REF!*#REF!/#REF!,[1]QGDP_CPdata!T20))</f>
        <v>#REF!</v>
      </c>
      <c r="BB20" s="27" t="e">
        <f>IF(BB$51&lt;$C$5,#REF!,IF(BB$54=1,BA20*#REF!*#REF!/#REF!,[1]QGDP_CPdata!U20))</f>
        <v>#REF!</v>
      </c>
      <c r="BC20" s="27" t="e">
        <f>IF(BC$51&lt;$C$5,#REF!,IF(BC$54=1,BB20*#REF!*#REF!/#REF!,[1]QGDP_CPdata!V20))</f>
        <v>#REF!</v>
      </c>
      <c r="BD20" s="27" t="e">
        <f>IF(BD$51&lt;$C$5,#REF!,IF(BD$54=1,BC20*#REF!*#REF!/#REF!,[1]QGDP_CPdata!W20))</f>
        <v>#REF!</v>
      </c>
      <c r="BE20" s="27" t="e">
        <f>IF(BE$51&lt;$C$5,#REF!,IF(BE$54=1,BD20*#REF!*#REF!/#REF!,[1]QGDP_CPdata!X20))</f>
        <v>#REF!</v>
      </c>
      <c r="BF20" s="27" t="e">
        <f>IF(BF$51&lt;$C$5,#REF!,IF(BF$54=1,BE20*#REF!*#REF!/#REF!,[1]QGDP_CPdata!Y20))</f>
        <v>#REF!</v>
      </c>
      <c r="BG20" s="27" t="e">
        <f>IF(BG$51&lt;$C$5,#REF!,IF(BG$54=1,BF20*#REF!*#REF!/#REF!,[1]QGDP_CPdata!Z20))</f>
        <v>#REF!</v>
      </c>
      <c r="BH20" s="27" t="e">
        <f>IF(BH$51&lt;$C$5,#REF!,IF(BH$54=1,BG20*#REF!*#REF!/#REF!,[1]QGDP_CPdata!AA20))</f>
        <v>#REF!</v>
      </c>
      <c r="BI20" s="27" t="e">
        <f>IF(BI$51&lt;$C$5,#REF!,IF(BI$54=1,BH20*#REF!*#REF!/#REF!,[1]QGDP_CPdata!AB20))</f>
        <v>#REF!</v>
      </c>
      <c r="BJ20" s="27" t="e">
        <f>IF(BJ$51&lt;$C$5,#REF!,IF(BJ$54=1,BI20*#REF!*#REF!/#REF!,[1]QGDP_CPdata!AC20))</f>
        <v>#REF!</v>
      </c>
      <c r="BK20" s="27" t="e">
        <f>IF(BK$51&lt;$C$5,#REF!,IF(BK$54=1,BJ20*#REF!*#REF!/#REF!,[1]QGDP_CPdata!AD20))</f>
        <v>#REF!</v>
      </c>
      <c r="BL20" s="27" t="e">
        <f>IF(BL$51&lt;$C$5,#REF!,IF(BL$54=1,BK20*#REF!*#REF!/#REF!,[1]QGDP_CPdata!AE20))</f>
        <v>#REF!</v>
      </c>
      <c r="BM20" s="27" t="e">
        <f>IF(BM$51&lt;$C$5,#REF!,IF(BM$54=1,BL20*#REF!*#REF!/#REF!,[1]QGDP_CPdata!AF20))</f>
        <v>#REF!</v>
      </c>
      <c r="BN20" s="27" t="e">
        <f>IF(BN$51&lt;$C$5,#REF!,IF(BN$54=1,BM20*#REF!*#REF!/#REF!,[1]QGDP_CPdata!AG20))</f>
        <v>#REF!</v>
      </c>
      <c r="BO20" s="27" t="e">
        <f>IF(BO$51&lt;$C$5,#REF!,IF(BO$54=1,BN20*#REF!*#REF!/#REF!,[1]QGDP_CPdata!AH20))</f>
        <v>#REF!</v>
      </c>
      <c r="BP20" s="27" t="e">
        <f>IF(BP$51&lt;$C$5,#REF!,IF(BP$54=1,BO20*#REF!*#REF!/#REF!,[1]QGDP_CPdata!AI20))</f>
        <v>#REF!</v>
      </c>
      <c r="BQ20" s="27" t="e">
        <f>IF(BQ$51&lt;$C$5,#REF!,IF(BQ$54=1,BP20*#REF!*#REF!/#REF!,[1]QGDP_CPdata!AJ20))</f>
        <v>#REF!</v>
      </c>
      <c r="BR20" s="27" t="e">
        <f>IF(BR$51&lt;$C$5,#REF!,IF(BR$54=1,BQ20*#REF!*#REF!/#REF!,[1]QGDP_CPdata!AK20))</f>
        <v>#REF!</v>
      </c>
      <c r="BS20" s="27" t="e">
        <f>IF(BS$51&lt;$C$5,#REF!,IF(BS$54=1,BR20*#REF!*#REF!/#REF!,[1]QGDP_CPdata!AL20))</f>
        <v>#REF!</v>
      </c>
      <c r="BT20" s="27" t="e">
        <f>IF(BT$51&lt;$C$5,#REF!,IF(BT$54=1,BS20*#REF!*#REF!/#REF!,[1]QGDP_CPdata!AM20))</f>
        <v>#REF!</v>
      </c>
      <c r="BU20" s="27" t="e">
        <f>IF(BU$51&lt;$C$5,#REF!,IF(BU$54=1,BT20*#REF!*#REF!/#REF!,[1]QGDP_CPdata!AN20))</f>
        <v>#REF!</v>
      </c>
      <c r="BV20" s="27" t="e">
        <f>IF(BV$51&lt;$C$5,#REF!,IF(BV$54=1,BU20*#REF!*#REF!/#REF!,[1]QGDP_CPdata!AO20))</f>
        <v>#REF!</v>
      </c>
      <c r="BW20" s="27" t="e">
        <f>IF(BW$51&lt;$C$5,#REF!,IF(BW$54=1,BV20*#REF!*#REF!/#REF!,[1]QGDP_CPdata!AP20))</f>
        <v>#REF!</v>
      </c>
      <c r="BX20" s="27" t="e">
        <f>IF(BX$51&lt;$C$5,#REF!,IF(BX$54=1,BW20*#REF!*#REF!/#REF!,[1]QGDP_CPdata!AQ20))</f>
        <v>#REF!</v>
      </c>
      <c r="BY20" s="27" t="e">
        <f>IF(BY$51&lt;$C$5,#REF!,IF(BY$54=1,BX20*#REF!*#REF!/#REF!,[1]QGDP_CPdata!AR20))</f>
        <v>#REF!</v>
      </c>
      <c r="BZ20" s="27" t="e">
        <f>IF(BZ$51&lt;$C$5,#REF!,IF(BZ$54=1,BY20*#REF!*#REF!/#REF!,[1]QGDP_CPdata!AS20))</f>
        <v>#REF!</v>
      </c>
      <c r="CA20" s="27" t="e">
        <f>IF(CA$51&lt;$C$5,#REF!,IF(CA$54=1,BZ20*#REF!*#REF!/#REF!,[1]QGDP_CPdata!AT20))</f>
        <v>#REF!</v>
      </c>
      <c r="CB20" s="27" t="e">
        <f>IF(CB$51&lt;$C$5,#REF!,IF(CB$54=1,CA20*#REF!*#REF!/#REF!,[1]QGDP_CPdata!AU20))</f>
        <v>#REF!</v>
      </c>
      <c r="CC20" s="27" t="e">
        <f>IF(CC$51&lt;$C$5,#REF!,IF(CC$54=1,CB20*#REF!*#REF!/#REF!,[1]QGDP_CPdata!AV20))</f>
        <v>#REF!</v>
      </c>
      <c r="CD20" s="27" t="e">
        <f>IF(CD$51&lt;$C$5,#REF!,IF(CD$54=1,CC20*#REF!*#REF!/#REF!,[1]QGDP_CPdata!AW20))</f>
        <v>#REF!</v>
      </c>
      <c r="CE20" s="27" t="e">
        <f>IF(CE$51&lt;$C$5,#REF!,IF(CE$54=1,CD20*#REF!*#REF!/#REF!,[1]QGDP_CPdata!AX20))</f>
        <v>#REF!</v>
      </c>
      <c r="CF20" s="27" t="e">
        <f>IF(CF$51&lt;$C$5,#REF!,IF(CF$54=1,CE20*#REF!*#REF!/#REF!,[1]QGDP_CPdata!AY20))</f>
        <v>#REF!</v>
      </c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</row>
    <row r="21" spans="1:95" s="67" customFormat="1" ht="13.5" customHeight="1" x14ac:dyDescent="0.7">
      <c r="A21" s="32">
        <f t="shared" si="14"/>
        <v>2</v>
      </c>
      <c r="B21" s="33"/>
      <c r="C21" s="84" t="e">
        <f>+#REF!</f>
        <v>#REF!</v>
      </c>
      <c r="D21" s="33"/>
      <c r="E21" s="34" t="s">
        <v>79</v>
      </c>
      <c r="F21" s="32" t="s">
        <v>15</v>
      </c>
      <c r="G21" s="35">
        <f t="shared" si="7"/>
        <v>0</v>
      </c>
      <c r="H21" s="27" t="e">
        <f>IF(H$51&lt;$C$5,#REF!,IF(H$54=1,G21*#REF!*#REF!/#REF!,[1]QGDP_CPdata!#REF!))</f>
        <v>#REF!</v>
      </c>
      <c r="I21" s="27" t="e">
        <f>IF(I$51&lt;$C$5,#REF!,IF(I$54=1,H21*#REF!*#REF!/#REF!,[1]QGDP_CPdata!#REF!))</f>
        <v>#REF!</v>
      </c>
      <c r="J21" s="27" t="e">
        <f>IF(J$51&lt;$C$5,#REF!,IF(J$54=1,I21*#REF!*#REF!/#REF!,[1]QGDP_CPdata!#REF!))</f>
        <v>#REF!</v>
      </c>
      <c r="K21" s="27" t="e">
        <f>IF(K$51&lt;$C$5,#REF!,IF(K$54=1,J21*#REF!*#REF!/#REF!,[1]QGDP_CPdata!#REF!))</f>
        <v>#REF!</v>
      </c>
      <c r="L21" s="27" t="e">
        <f>IF(L$51&lt;$C$5,#REF!,IF(L$54=1,K21*#REF!*#REF!/#REF!,[1]QGDP_CPdata!#REF!))</f>
        <v>#REF!</v>
      </c>
      <c r="M21" s="27" t="e">
        <f>IF(M$51&lt;$C$5,#REF!,IF(M$54=1,L21*#REF!*#REF!/#REF!,[1]QGDP_CPdata!#REF!))</f>
        <v>#REF!</v>
      </c>
      <c r="N21" s="27" t="e">
        <f>IF(N$51&lt;$C$5,#REF!,IF(N$54=1,M21*#REF!*#REF!/#REF!,[1]QGDP_CPdata!#REF!))</f>
        <v>#REF!</v>
      </c>
      <c r="O21" s="27" t="e">
        <f>IF(O$51&lt;$C$5,#REF!,IF(O$54=1,N21*#REF!*#REF!/#REF!,[1]QGDP_CPdata!#REF!))</f>
        <v>#REF!</v>
      </c>
      <c r="P21" s="27" t="e">
        <f>IF(P$51&lt;$C$5,#REF!,IF(P$54=1,O21*#REF!*#REF!/#REF!,[1]QGDP_CPdata!#REF!))</f>
        <v>#REF!</v>
      </c>
      <c r="Q21" s="27" t="e">
        <f>IF(Q$51&lt;$C$5,#REF!,IF(Q$54=1,P21*#REF!*#REF!/#REF!,[1]QGDP_CPdata!#REF!))</f>
        <v>#REF!</v>
      </c>
      <c r="R21" s="27" t="e">
        <f>IF(R$51&lt;$C$5,#REF!,IF(R$54=1,Q21*#REF!*#REF!/#REF!,[1]QGDP_CPdata!#REF!))</f>
        <v>#REF!</v>
      </c>
      <c r="S21" s="27" t="e">
        <f>IF(S$51&lt;$C$5,#REF!,IF(S$54=1,R21*#REF!*#REF!/#REF!,[1]QGDP_CPdata!#REF!))</f>
        <v>#REF!</v>
      </c>
      <c r="T21" s="27" t="e">
        <f>IF(T$51&lt;$C$5,#REF!,IF(T$54=1,S21*#REF!*#REF!/#REF!,[1]QGDP_CPdata!#REF!))</f>
        <v>#REF!</v>
      </c>
      <c r="U21" s="27" t="e">
        <f>IF(U$51&lt;$C$5,#REF!,IF(U$54=1,T21*#REF!*#REF!/#REF!,[1]QGDP_CPdata!#REF!))</f>
        <v>#REF!</v>
      </c>
      <c r="V21" s="27" t="e">
        <f>IF(V$51&lt;$C$5,#REF!,IF(V$54=1,U21*#REF!*#REF!/#REF!,[1]QGDP_CPdata!#REF!))</f>
        <v>#REF!</v>
      </c>
      <c r="W21" s="27" t="e">
        <f>IF(W$51&lt;$C$5,#REF!,IF(W$54=1,V21*#REF!*#REF!/#REF!,[1]QGDP_CPdata!#REF!))</f>
        <v>#REF!</v>
      </c>
      <c r="X21" s="27" t="e">
        <f>IF(X$51&lt;$C$5,#REF!,IF(X$54=1,W21*#REF!*#REF!/#REF!,[1]QGDP_CPdata!#REF!))</f>
        <v>#REF!</v>
      </c>
      <c r="Y21" s="27" t="e">
        <f>IF(Y$51&lt;$C$5,#REF!,IF(Y$54=1,X21*#REF!*#REF!/#REF!,[1]QGDP_CPdata!#REF!))</f>
        <v>#REF!</v>
      </c>
      <c r="Z21" s="27" t="e">
        <f>IF(Z$51&lt;$C$5,#REF!,IF(Z$54=1,Y21*#REF!*#REF!/#REF!,[1]QGDP_CPdata!#REF!))</f>
        <v>#REF!</v>
      </c>
      <c r="AA21" s="27" t="e">
        <f>IF(AA$51&lt;$C$5,#REF!,IF(AA$54=1,Z21*#REF!*#REF!/#REF!,[1]QGDP_CPdata!#REF!))</f>
        <v>#REF!</v>
      </c>
      <c r="AB21" s="27" t="e">
        <f>IF(AB$51&lt;$C$5,#REF!,IF(AB$54=1,AA21*#REF!*#REF!/#REF!,[1]QGDP_CPdata!#REF!))</f>
        <v>#REF!</v>
      </c>
      <c r="AC21" s="27" t="e">
        <f>IF(AC$51&lt;$C$5,#REF!,IF(AC$54=1,AB21*#REF!*#REF!/#REF!,[1]QGDP_CPdata!#REF!))</f>
        <v>#REF!</v>
      </c>
      <c r="AD21" s="27" t="e">
        <f>IF(AD$51&lt;$C$5,#REF!,IF(AD$54=1,AC21*#REF!*#REF!/#REF!,[1]QGDP_CPdata!#REF!))</f>
        <v>#REF!</v>
      </c>
      <c r="AE21" s="27" t="e">
        <f>IF(AE$51&lt;$C$5,#REF!,IF(AE$54=1,AD21*#REF!*#REF!/#REF!,[1]QGDP_CPdata!#REF!))</f>
        <v>#REF!</v>
      </c>
      <c r="AF21" s="27" t="e">
        <f>IF(AF$51&lt;$C$5,#REF!,IF(AF$54=1,AE21*#REF!*#REF!/#REF!,[1]QGDP_CPdata!#REF!))</f>
        <v>#REF!</v>
      </c>
      <c r="AG21" s="27" t="e">
        <f>IF(AG$51&lt;$C$5,#REF!,IF(AG$54=1,AF21*#REF!*#REF!/#REF!,[1]QGDP_CPdata!#REF!))</f>
        <v>#REF!</v>
      </c>
      <c r="AH21" s="27" t="e">
        <f>IF(AH$51&lt;$C$5,#REF!,IF(AH$54=1,AG21*#REF!*#REF!/#REF!,[1]QGDP_CPdata!A21))</f>
        <v>#REF!</v>
      </c>
      <c r="AI21" s="27" t="e">
        <f>IF(AI$51&lt;$C$5,#REF!,IF(AI$54=1,AH21*#REF!*#REF!/#REF!,[1]QGDP_CPdata!B21))</f>
        <v>#REF!</v>
      </c>
      <c r="AJ21" s="27" t="e">
        <f>IF(AJ$51&lt;$C$5,#REF!,IF(AJ$54=1,AI21*#REF!*#REF!/#REF!,[1]QGDP_CPdata!C21))</f>
        <v>#REF!</v>
      </c>
      <c r="AK21" s="27" t="e">
        <f>IF(AK$51&lt;$C$5,#REF!,IF(AK$54=1,AJ21*#REF!*#REF!/#REF!,[1]QGDP_CPdata!D21))</f>
        <v>#REF!</v>
      </c>
      <c r="AL21" s="27" t="e">
        <f>IF(AL$51&lt;$C$5,#REF!,IF(AL$54=1,AK21*#REF!*#REF!/#REF!,[1]QGDP_CPdata!E21))</f>
        <v>#REF!</v>
      </c>
      <c r="AM21" s="27" t="e">
        <f>IF(AM$51&lt;$C$5,#REF!,IF(AM$54=1,AL21*#REF!*#REF!/#REF!,[1]QGDP_CPdata!F21))</f>
        <v>#REF!</v>
      </c>
      <c r="AN21" s="27" t="e">
        <f>IF(AN$51&lt;$C$5,#REF!,IF(AN$54=1,AM21*#REF!*#REF!/#REF!,[1]QGDP_CPdata!G21))</f>
        <v>#REF!</v>
      </c>
      <c r="AO21" s="27" t="e">
        <f>IF(AO$51&lt;$C$5,#REF!,IF(AO$54=1,AN21*#REF!*#REF!/#REF!,[1]QGDP_CPdata!H21))</f>
        <v>#REF!</v>
      </c>
      <c r="AP21" s="27" t="e">
        <f>IF(AP$51&lt;$C$5,#REF!,IF(AP$54=1,AO21*#REF!*#REF!/#REF!,[1]QGDP_CPdata!I21))</f>
        <v>#REF!</v>
      </c>
      <c r="AQ21" s="27" t="e">
        <f>IF(AQ$51&lt;$C$5,#REF!,IF(AQ$54=1,AP21*#REF!*#REF!/#REF!,[1]QGDP_CPdata!J21))</f>
        <v>#REF!</v>
      </c>
      <c r="AR21" s="27" t="e">
        <f>IF(AR$51&lt;$C$5,#REF!,IF(AR$54=1,AQ21*#REF!*#REF!/#REF!,[1]QGDP_CPdata!K21))</f>
        <v>#REF!</v>
      </c>
      <c r="AS21" s="27" t="e">
        <f>IF(AS$51&lt;$C$5,#REF!,IF(AS$54=1,AR21*#REF!*#REF!/#REF!,[1]QGDP_CPdata!L21))</f>
        <v>#REF!</v>
      </c>
      <c r="AT21" s="27" t="e">
        <f>IF(AT$51&lt;$C$5,#REF!,IF(AT$54=1,AS21*#REF!*#REF!/#REF!,[1]QGDP_CPdata!M21))</f>
        <v>#REF!</v>
      </c>
      <c r="AU21" s="27" t="e">
        <f>IF(AU$51&lt;$C$5,#REF!,IF(AU$54=1,AT21*#REF!*#REF!/#REF!,[1]QGDP_CPdata!N21))</f>
        <v>#REF!</v>
      </c>
      <c r="AV21" s="27" t="e">
        <f>IF(AV$51&lt;$C$5,#REF!,IF(AV$54=1,AU21*#REF!*#REF!/#REF!,[1]QGDP_CPdata!O21))</f>
        <v>#REF!</v>
      </c>
      <c r="AW21" s="27" t="e">
        <f>IF(AW$51&lt;$C$5,#REF!,IF(AW$54=1,AV21*#REF!*#REF!/#REF!,[1]QGDP_CPdata!P21))</f>
        <v>#REF!</v>
      </c>
      <c r="AX21" s="27" t="e">
        <f>IF(AX$51&lt;$C$5,#REF!,IF(AX$54=1,AW21*#REF!*#REF!/#REF!,[1]QGDP_CPdata!Q21))</f>
        <v>#REF!</v>
      </c>
      <c r="AY21" s="27" t="e">
        <f>IF(AY$51&lt;$C$5,#REF!,IF(AY$54=1,AX21*#REF!*#REF!/#REF!,[1]QGDP_CPdata!R21))</f>
        <v>#REF!</v>
      </c>
      <c r="AZ21" s="27" t="e">
        <f>IF(AZ$51&lt;$C$5,#REF!,IF(AZ$54=1,AY21*#REF!*#REF!/#REF!,[1]QGDP_CPdata!S21))</f>
        <v>#REF!</v>
      </c>
      <c r="BA21" s="27" t="e">
        <f>IF(BA$51&lt;$C$5,#REF!,IF(BA$54=1,AZ21*#REF!*#REF!/#REF!,[1]QGDP_CPdata!T21))</f>
        <v>#REF!</v>
      </c>
      <c r="BB21" s="27" t="e">
        <f>IF(BB$51&lt;$C$5,#REF!,IF(BB$54=1,BA21*#REF!*#REF!/#REF!,[1]QGDP_CPdata!U21))</f>
        <v>#REF!</v>
      </c>
      <c r="BC21" s="27" t="e">
        <f>IF(BC$51&lt;$C$5,#REF!,IF(BC$54=1,BB21*#REF!*#REF!/#REF!,[1]QGDP_CPdata!V21))</f>
        <v>#REF!</v>
      </c>
      <c r="BD21" s="27" t="e">
        <f>IF(BD$51&lt;$C$5,#REF!,IF(BD$54=1,BC21*#REF!*#REF!/#REF!,[1]QGDP_CPdata!W21))</f>
        <v>#REF!</v>
      </c>
      <c r="BE21" s="27" t="e">
        <f>IF(BE$51&lt;$C$5,#REF!,IF(BE$54=1,BD21*#REF!*#REF!/#REF!,[1]QGDP_CPdata!X21))</f>
        <v>#REF!</v>
      </c>
      <c r="BF21" s="27" t="e">
        <f>IF(BF$51&lt;$C$5,#REF!,IF(BF$54=1,BE21*#REF!*#REF!/#REF!,[1]QGDP_CPdata!Y21))</f>
        <v>#REF!</v>
      </c>
      <c r="BG21" s="27" t="e">
        <f>IF(BG$51&lt;$C$5,#REF!,IF(BG$54=1,BF21*#REF!*#REF!/#REF!,[1]QGDP_CPdata!Z21))</f>
        <v>#REF!</v>
      </c>
      <c r="BH21" s="27" t="e">
        <f>IF(BH$51&lt;$C$5,#REF!,IF(BH$54=1,BG21*#REF!*#REF!/#REF!,[1]QGDP_CPdata!AA21))</f>
        <v>#REF!</v>
      </c>
      <c r="BI21" s="27" t="e">
        <f>IF(BI$51&lt;$C$5,#REF!,IF(BI$54=1,BH21*#REF!*#REF!/#REF!,[1]QGDP_CPdata!AB21))</f>
        <v>#REF!</v>
      </c>
      <c r="BJ21" s="27" t="e">
        <f>IF(BJ$51&lt;$C$5,#REF!,IF(BJ$54=1,BI21*#REF!*#REF!/#REF!,[1]QGDP_CPdata!AC21))</f>
        <v>#REF!</v>
      </c>
      <c r="BK21" s="27" t="e">
        <f>IF(BK$51&lt;$C$5,#REF!,IF(BK$54=1,BJ21*#REF!*#REF!/#REF!,[1]QGDP_CPdata!AD21))</f>
        <v>#REF!</v>
      </c>
      <c r="BL21" s="27" t="e">
        <f>IF(BL$51&lt;$C$5,#REF!,IF(BL$54=1,BK21*#REF!*#REF!/#REF!,[1]QGDP_CPdata!AE21))</f>
        <v>#REF!</v>
      </c>
      <c r="BM21" s="27" t="e">
        <f>IF(BM$51&lt;$C$5,#REF!,IF(BM$54=1,BL21*#REF!*#REF!/#REF!,[1]QGDP_CPdata!AF21))</f>
        <v>#REF!</v>
      </c>
      <c r="BN21" s="27" t="e">
        <f>IF(BN$51&lt;$C$5,#REF!,IF(BN$54=1,BM21*#REF!*#REF!/#REF!,[1]QGDP_CPdata!AG21))</f>
        <v>#REF!</v>
      </c>
      <c r="BO21" s="27" t="e">
        <f>IF(BO$51&lt;$C$5,#REF!,IF(BO$54=1,BN21*#REF!*#REF!/#REF!,[1]QGDP_CPdata!AH21))</f>
        <v>#REF!</v>
      </c>
      <c r="BP21" s="27" t="e">
        <f>IF(BP$51&lt;$C$5,#REF!,IF(BP$54=1,BO21*#REF!*#REF!/#REF!,[1]QGDP_CPdata!AI21))</f>
        <v>#REF!</v>
      </c>
      <c r="BQ21" s="27" t="e">
        <f>IF(BQ$51&lt;$C$5,#REF!,IF(BQ$54=1,BP21*#REF!*#REF!/#REF!,[1]QGDP_CPdata!AJ21))</f>
        <v>#REF!</v>
      </c>
      <c r="BR21" s="27" t="e">
        <f>IF(BR$51&lt;$C$5,#REF!,IF(BR$54=1,BQ21*#REF!*#REF!/#REF!,[1]QGDP_CPdata!AK21))</f>
        <v>#REF!</v>
      </c>
      <c r="BS21" s="27" t="e">
        <f>IF(BS$51&lt;$C$5,#REF!,IF(BS$54=1,BR21*#REF!*#REF!/#REF!,[1]QGDP_CPdata!AL21))</f>
        <v>#REF!</v>
      </c>
      <c r="BT21" s="27" t="e">
        <f>IF(BT$51&lt;$C$5,#REF!,IF(BT$54=1,BS21*#REF!*#REF!/#REF!,[1]QGDP_CPdata!AM21))</f>
        <v>#REF!</v>
      </c>
      <c r="BU21" s="27" t="e">
        <f>IF(BU$51&lt;$C$5,#REF!,IF(BU$54=1,BT21*#REF!*#REF!/#REF!,[1]QGDP_CPdata!AN21))</f>
        <v>#REF!</v>
      </c>
      <c r="BV21" s="27" t="e">
        <f>IF(BV$51&lt;$C$5,#REF!,IF(BV$54=1,BU21*#REF!*#REF!/#REF!,[1]QGDP_CPdata!AO21))</f>
        <v>#REF!</v>
      </c>
      <c r="BW21" s="27" t="e">
        <f>IF(BW$51&lt;$C$5,#REF!,IF(BW$54=1,BV21*#REF!*#REF!/#REF!,[1]QGDP_CPdata!AP21))</f>
        <v>#REF!</v>
      </c>
      <c r="BX21" s="27" t="e">
        <f>IF(BX$51&lt;$C$5,#REF!,IF(BX$54=1,BW21*#REF!*#REF!/#REF!,[1]QGDP_CPdata!AQ21))</f>
        <v>#REF!</v>
      </c>
      <c r="BY21" s="27" t="e">
        <f>IF(BY$51&lt;$C$5,#REF!,IF(BY$54=1,BX21*#REF!*#REF!/#REF!,[1]QGDP_CPdata!AR21))</f>
        <v>#REF!</v>
      </c>
      <c r="BZ21" s="27" t="e">
        <f>IF(BZ$51&lt;$C$5,#REF!,IF(BZ$54=1,BY21*#REF!*#REF!/#REF!,[1]QGDP_CPdata!AS21))</f>
        <v>#REF!</v>
      </c>
      <c r="CA21" s="27" t="e">
        <f>IF(CA$51&lt;$C$5,#REF!,IF(CA$54=1,BZ21*#REF!*#REF!/#REF!,[1]QGDP_CPdata!AT21))</f>
        <v>#REF!</v>
      </c>
      <c r="CB21" s="27" t="e">
        <f>IF(CB$51&lt;$C$5,#REF!,IF(CB$54=1,CA21*#REF!*#REF!/#REF!,[1]QGDP_CPdata!AU21))</f>
        <v>#REF!</v>
      </c>
      <c r="CC21" s="27" t="e">
        <f>IF(CC$51&lt;$C$5,#REF!,IF(CC$54=1,CB21*#REF!*#REF!/#REF!,[1]QGDP_CPdata!AV21))</f>
        <v>#REF!</v>
      </c>
      <c r="CD21" s="27" t="e">
        <f>IF(CD$51&lt;$C$5,#REF!,IF(CD$54=1,CC21*#REF!*#REF!/#REF!,[1]QGDP_CPdata!AW21))</f>
        <v>#REF!</v>
      </c>
      <c r="CE21" s="27" t="e">
        <f>IF(CE$51&lt;$C$5,#REF!,IF(CE$54=1,CD21*#REF!*#REF!/#REF!,[1]QGDP_CPdata!AX21))</f>
        <v>#REF!</v>
      </c>
      <c r="CF21" s="27" t="e">
        <f>IF(CF$51&lt;$C$5,#REF!,IF(CF$54=1,CE21*#REF!*#REF!/#REF!,[1]QGDP_CPdata!AY21))</f>
        <v>#REF!</v>
      </c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</row>
    <row r="22" spans="1:95" s="67" customFormat="1" ht="13.5" customHeight="1" x14ac:dyDescent="0.7">
      <c r="A22" s="32">
        <f t="shared" si="14"/>
        <v>2</v>
      </c>
      <c r="B22" s="33"/>
      <c r="C22" s="84" t="e">
        <f>+#REF!</f>
        <v>#REF!</v>
      </c>
      <c r="D22" s="33"/>
      <c r="E22" s="34" t="s">
        <v>80</v>
      </c>
      <c r="F22" s="32" t="s">
        <v>16</v>
      </c>
      <c r="G22" s="35">
        <f t="shared" si="7"/>
        <v>0</v>
      </c>
      <c r="H22" s="27" t="e">
        <f>IF(H$51&lt;$C$5,#REF!,IF(H$54=1,G22*#REF!*#REF!/#REF!,[1]QGDP_CPdata!#REF!))</f>
        <v>#REF!</v>
      </c>
      <c r="I22" s="27" t="e">
        <f>IF(I$51&lt;$C$5,#REF!,IF(I$54=1,H22*#REF!*#REF!/#REF!,[1]QGDP_CPdata!#REF!))</f>
        <v>#REF!</v>
      </c>
      <c r="J22" s="27" t="e">
        <f>IF(J$51&lt;$C$5,#REF!,IF(J$54=1,I22*#REF!*#REF!/#REF!,[1]QGDP_CPdata!#REF!))</f>
        <v>#REF!</v>
      </c>
      <c r="K22" s="27" t="e">
        <f>IF(K$51&lt;$C$5,#REF!,IF(K$54=1,J22*#REF!*#REF!/#REF!,[1]QGDP_CPdata!#REF!))</f>
        <v>#REF!</v>
      </c>
      <c r="L22" s="27" t="e">
        <f>IF(L$51&lt;$C$5,#REF!,IF(L$54=1,K22*#REF!*#REF!/#REF!,[1]QGDP_CPdata!#REF!))</f>
        <v>#REF!</v>
      </c>
      <c r="M22" s="27" t="e">
        <f>IF(M$51&lt;$C$5,#REF!,IF(M$54=1,L22*#REF!*#REF!/#REF!,[1]QGDP_CPdata!#REF!))</f>
        <v>#REF!</v>
      </c>
      <c r="N22" s="27" t="e">
        <f>IF(N$51&lt;$C$5,#REF!,IF(N$54=1,M22*#REF!*#REF!/#REF!,[1]QGDP_CPdata!#REF!))</f>
        <v>#REF!</v>
      </c>
      <c r="O22" s="27" t="e">
        <f>IF(O$51&lt;$C$5,#REF!,IF(O$54=1,N22*#REF!*#REF!/#REF!,[1]QGDP_CPdata!#REF!))</f>
        <v>#REF!</v>
      </c>
      <c r="P22" s="27" t="e">
        <f>IF(P$51&lt;$C$5,#REF!,IF(P$54=1,O22*#REF!*#REF!/#REF!,[1]QGDP_CPdata!#REF!))</f>
        <v>#REF!</v>
      </c>
      <c r="Q22" s="27" t="e">
        <f>IF(Q$51&lt;$C$5,#REF!,IF(Q$54=1,P22*#REF!*#REF!/#REF!,[1]QGDP_CPdata!#REF!))</f>
        <v>#REF!</v>
      </c>
      <c r="R22" s="27" t="e">
        <f>IF(R$51&lt;$C$5,#REF!,IF(R$54=1,Q22*#REF!*#REF!/#REF!,[1]QGDP_CPdata!#REF!))</f>
        <v>#REF!</v>
      </c>
      <c r="S22" s="27" t="e">
        <f>IF(S$51&lt;$C$5,#REF!,IF(S$54=1,R22*#REF!*#REF!/#REF!,[1]QGDP_CPdata!#REF!))</f>
        <v>#REF!</v>
      </c>
      <c r="T22" s="27" t="e">
        <f>IF(T$51&lt;$C$5,#REF!,IF(T$54=1,S22*#REF!*#REF!/#REF!,[1]QGDP_CPdata!#REF!))</f>
        <v>#REF!</v>
      </c>
      <c r="U22" s="27" t="e">
        <f>IF(U$51&lt;$C$5,#REF!,IF(U$54=1,T22*#REF!*#REF!/#REF!,[1]QGDP_CPdata!#REF!))</f>
        <v>#REF!</v>
      </c>
      <c r="V22" s="27" t="e">
        <f>IF(V$51&lt;$C$5,#REF!,IF(V$54=1,U22*#REF!*#REF!/#REF!,[1]QGDP_CPdata!#REF!))</f>
        <v>#REF!</v>
      </c>
      <c r="W22" s="27" t="e">
        <f>IF(W$51&lt;$C$5,#REF!,IF(W$54=1,V22*#REF!*#REF!/#REF!,[1]QGDP_CPdata!#REF!))</f>
        <v>#REF!</v>
      </c>
      <c r="X22" s="27" t="e">
        <f>IF(X$51&lt;$C$5,#REF!,IF(X$54=1,W22*#REF!*#REF!/#REF!,[1]QGDP_CPdata!#REF!))</f>
        <v>#REF!</v>
      </c>
      <c r="Y22" s="27" t="e">
        <f>IF(Y$51&lt;$C$5,#REF!,IF(Y$54=1,X22*#REF!*#REF!/#REF!,[1]QGDP_CPdata!#REF!))</f>
        <v>#REF!</v>
      </c>
      <c r="Z22" s="27" t="e">
        <f>IF(Z$51&lt;$C$5,#REF!,IF(Z$54=1,Y22*#REF!*#REF!/#REF!,[1]QGDP_CPdata!#REF!))</f>
        <v>#REF!</v>
      </c>
      <c r="AA22" s="27" t="e">
        <f>IF(AA$51&lt;$C$5,#REF!,IF(AA$54=1,Z22*#REF!*#REF!/#REF!,[1]QGDP_CPdata!#REF!))</f>
        <v>#REF!</v>
      </c>
      <c r="AB22" s="27" t="e">
        <f>IF(AB$51&lt;$C$5,#REF!,IF(AB$54=1,AA22*#REF!*#REF!/#REF!,[1]QGDP_CPdata!#REF!))</f>
        <v>#REF!</v>
      </c>
      <c r="AC22" s="27" t="e">
        <f>IF(AC$51&lt;$C$5,#REF!,IF(AC$54=1,AB22*#REF!*#REF!/#REF!,[1]QGDP_CPdata!#REF!))</f>
        <v>#REF!</v>
      </c>
      <c r="AD22" s="27" t="e">
        <f>IF(AD$51&lt;$C$5,#REF!,IF(AD$54=1,AC22*#REF!*#REF!/#REF!,[1]QGDP_CPdata!#REF!))</f>
        <v>#REF!</v>
      </c>
      <c r="AE22" s="27" t="e">
        <f>IF(AE$51&lt;$C$5,#REF!,IF(AE$54=1,AD22*#REF!*#REF!/#REF!,[1]QGDP_CPdata!#REF!))</f>
        <v>#REF!</v>
      </c>
      <c r="AF22" s="27" t="e">
        <f>IF(AF$51&lt;$C$5,#REF!,IF(AF$54=1,AE22*#REF!*#REF!/#REF!,[1]QGDP_CPdata!#REF!))</f>
        <v>#REF!</v>
      </c>
      <c r="AG22" s="27" t="e">
        <f>IF(AG$51&lt;$C$5,#REF!,IF(AG$54=1,AF22*#REF!*#REF!/#REF!,[1]QGDP_CPdata!#REF!))</f>
        <v>#REF!</v>
      </c>
      <c r="AH22" s="27" t="e">
        <f>IF(AH$51&lt;$C$5,#REF!,IF(AH$54=1,AG22*#REF!*#REF!/#REF!,[1]QGDP_CPdata!A22))</f>
        <v>#REF!</v>
      </c>
      <c r="AI22" s="27" t="e">
        <f>IF(AI$51&lt;$C$5,#REF!,IF(AI$54=1,AH22*#REF!*#REF!/#REF!,[1]QGDP_CPdata!B22))</f>
        <v>#REF!</v>
      </c>
      <c r="AJ22" s="27" t="e">
        <f>IF(AJ$51&lt;$C$5,#REF!,IF(AJ$54=1,AI22*#REF!*#REF!/#REF!,[1]QGDP_CPdata!C22))</f>
        <v>#REF!</v>
      </c>
      <c r="AK22" s="27" t="e">
        <f>IF(AK$51&lt;$C$5,#REF!,IF(AK$54=1,AJ22*#REF!*#REF!/#REF!,[1]QGDP_CPdata!D22))</f>
        <v>#REF!</v>
      </c>
      <c r="AL22" s="27" t="e">
        <f>IF(AL$51&lt;$C$5,#REF!,IF(AL$54=1,AK22*#REF!*#REF!/#REF!,[1]QGDP_CPdata!E22))</f>
        <v>#REF!</v>
      </c>
      <c r="AM22" s="27" t="e">
        <f>IF(AM$51&lt;$C$5,#REF!,IF(AM$54=1,AL22*#REF!*#REF!/#REF!,[1]QGDP_CPdata!F22))</f>
        <v>#REF!</v>
      </c>
      <c r="AN22" s="27" t="e">
        <f>IF(AN$51&lt;$C$5,#REF!,IF(AN$54=1,AM22*#REF!*#REF!/#REF!,[1]QGDP_CPdata!G22))</f>
        <v>#REF!</v>
      </c>
      <c r="AO22" s="27" t="e">
        <f>IF(AO$51&lt;$C$5,#REF!,IF(AO$54=1,AN22*#REF!*#REF!/#REF!,[1]QGDP_CPdata!H22))</f>
        <v>#REF!</v>
      </c>
      <c r="AP22" s="27" t="e">
        <f>IF(AP$51&lt;$C$5,#REF!,IF(AP$54=1,AO22*#REF!*#REF!/#REF!,[1]QGDP_CPdata!I22))</f>
        <v>#REF!</v>
      </c>
      <c r="AQ22" s="27" t="e">
        <f>IF(AQ$51&lt;$C$5,#REF!,IF(AQ$54=1,AP22*#REF!*#REF!/#REF!,[1]QGDP_CPdata!J22))</f>
        <v>#REF!</v>
      </c>
      <c r="AR22" s="27" t="e">
        <f>IF(AR$51&lt;$C$5,#REF!,IF(AR$54=1,AQ22*#REF!*#REF!/#REF!,[1]QGDP_CPdata!K22))</f>
        <v>#REF!</v>
      </c>
      <c r="AS22" s="27" t="e">
        <f>IF(AS$51&lt;$C$5,#REF!,IF(AS$54=1,AR22*#REF!*#REF!/#REF!,[1]QGDP_CPdata!L22))</f>
        <v>#REF!</v>
      </c>
      <c r="AT22" s="27" t="e">
        <f>IF(AT$51&lt;$C$5,#REF!,IF(AT$54=1,AS22*#REF!*#REF!/#REF!,[1]QGDP_CPdata!M22))</f>
        <v>#REF!</v>
      </c>
      <c r="AU22" s="27" t="e">
        <f>IF(AU$51&lt;$C$5,#REF!,IF(AU$54=1,AT22*#REF!*#REF!/#REF!,[1]QGDP_CPdata!N22))</f>
        <v>#REF!</v>
      </c>
      <c r="AV22" s="27" t="e">
        <f>IF(AV$51&lt;$C$5,#REF!,IF(AV$54=1,AU22*#REF!*#REF!/#REF!,[1]QGDP_CPdata!O22))</f>
        <v>#REF!</v>
      </c>
      <c r="AW22" s="27" t="e">
        <f>IF(AW$51&lt;$C$5,#REF!,IF(AW$54=1,AV22*#REF!*#REF!/#REF!,[1]QGDP_CPdata!P22))</f>
        <v>#REF!</v>
      </c>
      <c r="AX22" s="27" t="e">
        <f>IF(AX$51&lt;$C$5,#REF!,IF(AX$54=1,AW22*#REF!*#REF!/#REF!,[1]QGDP_CPdata!Q22))</f>
        <v>#REF!</v>
      </c>
      <c r="AY22" s="27" t="e">
        <f>IF(AY$51&lt;$C$5,#REF!,IF(AY$54=1,AX22*#REF!*#REF!/#REF!,[1]QGDP_CPdata!R22))</f>
        <v>#REF!</v>
      </c>
      <c r="AZ22" s="27" t="e">
        <f>IF(AZ$51&lt;$C$5,#REF!,IF(AZ$54=1,AY22*#REF!*#REF!/#REF!,[1]QGDP_CPdata!S22))</f>
        <v>#REF!</v>
      </c>
      <c r="BA22" s="27" t="e">
        <f>IF(BA$51&lt;$C$5,#REF!,IF(BA$54=1,AZ22*#REF!*#REF!/#REF!,[1]QGDP_CPdata!T22))</f>
        <v>#REF!</v>
      </c>
      <c r="BB22" s="27" t="e">
        <f>IF(BB$51&lt;$C$5,#REF!,IF(BB$54=1,BA22*#REF!*#REF!/#REF!,[1]QGDP_CPdata!U22))</f>
        <v>#REF!</v>
      </c>
      <c r="BC22" s="27" t="e">
        <f>IF(BC$51&lt;$C$5,#REF!,IF(BC$54=1,BB22*#REF!*#REF!/#REF!,[1]QGDP_CPdata!V22))</f>
        <v>#REF!</v>
      </c>
      <c r="BD22" s="27" t="e">
        <f>IF(BD$51&lt;$C$5,#REF!,IF(BD$54=1,BC22*#REF!*#REF!/#REF!,[1]QGDP_CPdata!W22))</f>
        <v>#REF!</v>
      </c>
      <c r="BE22" s="27" t="e">
        <f>IF(BE$51&lt;$C$5,#REF!,IF(BE$54=1,BD22*#REF!*#REF!/#REF!,[1]QGDP_CPdata!X22))</f>
        <v>#REF!</v>
      </c>
      <c r="BF22" s="27" t="e">
        <f>IF(BF$51&lt;$C$5,#REF!,IF(BF$54=1,BE22*#REF!*#REF!/#REF!,[1]QGDP_CPdata!Y22))</f>
        <v>#REF!</v>
      </c>
      <c r="BG22" s="27" t="e">
        <f>IF(BG$51&lt;$C$5,#REF!,IF(BG$54=1,BF22*#REF!*#REF!/#REF!,[1]QGDP_CPdata!Z22))</f>
        <v>#REF!</v>
      </c>
      <c r="BH22" s="27" t="e">
        <f>IF(BH$51&lt;$C$5,#REF!,IF(BH$54=1,BG22*#REF!*#REF!/#REF!,[1]QGDP_CPdata!AA22))</f>
        <v>#REF!</v>
      </c>
      <c r="BI22" s="27" t="e">
        <f>IF(BI$51&lt;$C$5,#REF!,IF(BI$54=1,BH22*#REF!*#REF!/#REF!,[1]QGDP_CPdata!AB22))</f>
        <v>#REF!</v>
      </c>
      <c r="BJ22" s="27" t="e">
        <f>IF(BJ$51&lt;$C$5,#REF!,IF(BJ$54=1,BI22*#REF!*#REF!/#REF!,[1]QGDP_CPdata!AC22))</f>
        <v>#REF!</v>
      </c>
      <c r="BK22" s="27" t="e">
        <f>IF(BK$51&lt;$C$5,#REF!,IF(BK$54=1,BJ22*#REF!*#REF!/#REF!,[1]QGDP_CPdata!AD22))</f>
        <v>#REF!</v>
      </c>
      <c r="BL22" s="27" t="e">
        <f>IF(BL$51&lt;$C$5,#REF!,IF(BL$54=1,BK22*#REF!*#REF!/#REF!,[1]QGDP_CPdata!AE22))</f>
        <v>#REF!</v>
      </c>
      <c r="BM22" s="27" t="e">
        <f>IF(BM$51&lt;$C$5,#REF!,IF(BM$54=1,BL22*#REF!*#REF!/#REF!,[1]QGDP_CPdata!AF22))</f>
        <v>#REF!</v>
      </c>
      <c r="BN22" s="27" t="e">
        <f>IF(BN$51&lt;$C$5,#REF!,IF(BN$54=1,BM22*#REF!*#REF!/#REF!,[1]QGDP_CPdata!AG22))</f>
        <v>#REF!</v>
      </c>
      <c r="BO22" s="27" t="e">
        <f>IF(BO$51&lt;$C$5,#REF!,IF(BO$54=1,BN22*#REF!*#REF!/#REF!,[1]QGDP_CPdata!AH22))</f>
        <v>#REF!</v>
      </c>
      <c r="BP22" s="27" t="e">
        <f>IF(BP$51&lt;$C$5,#REF!,IF(BP$54=1,BO22*#REF!*#REF!/#REF!,[1]QGDP_CPdata!AI22))</f>
        <v>#REF!</v>
      </c>
      <c r="BQ22" s="27" t="e">
        <f>IF(BQ$51&lt;$C$5,#REF!,IF(BQ$54=1,BP22*#REF!*#REF!/#REF!,[1]QGDP_CPdata!AJ22))</f>
        <v>#REF!</v>
      </c>
      <c r="BR22" s="27" t="e">
        <f>IF(BR$51&lt;$C$5,#REF!,IF(BR$54=1,BQ22*#REF!*#REF!/#REF!,[1]QGDP_CPdata!AK22))</f>
        <v>#REF!</v>
      </c>
      <c r="BS22" s="27" t="e">
        <f>IF(BS$51&lt;$C$5,#REF!,IF(BS$54=1,BR22*#REF!*#REF!/#REF!,[1]QGDP_CPdata!AL22))</f>
        <v>#REF!</v>
      </c>
      <c r="BT22" s="27" t="e">
        <f>IF(BT$51&lt;$C$5,#REF!,IF(BT$54=1,BS22*#REF!*#REF!/#REF!,[1]QGDP_CPdata!AM22))</f>
        <v>#REF!</v>
      </c>
      <c r="BU22" s="27" t="e">
        <f>IF(BU$51&lt;$C$5,#REF!,IF(BU$54=1,BT22*#REF!*#REF!/#REF!,[1]QGDP_CPdata!AN22))</f>
        <v>#REF!</v>
      </c>
      <c r="BV22" s="27" t="e">
        <f>IF(BV$51&lt;$C$5,#REF!,IF(BV$54=1,BU22*#REF!*#REF!/#REF!,[1]QGDP_CPdata!AO22))</f>
        <v>#REF!</v>
      </c>
      <c r="BW22" s="27" t="e">
        <f>IF(BW$51&lt;$C$5,#REF!,IF(BW$54=1,BV22*#REF!*#REF!/#REF!,[1]QGDP_CPdata!AP22))</f>
        <v>#REF!</v>
      </c>
      <c r="BX22" s="27" t="e">
        <f>IF(BX$51&lt;$C$5,#REF!,IF(BX$54=1,BW22*#REF!*#REF!/#REF!,[1]QGDP_CPdata!AQ22))</f>
        <v>#REF!</v>
      </c>
      <c r="BY22" s="27" t="e">
        <f>IF(BY$51&lt;$C$5,#REF!,IF(BY$54=1,BX22*#REF!*#REF!/#REF!,[1]QGDP_CPdata!AR22))</f>
        <v>#REF!</v>
      </c>
      <c r="BZ22" s="27" t="e">
        <f>IF(BZ$51&lt;$C$5,#REF!,IF(BZ$54=1,BY22*#REF!*#REF!/#REF!,[1]QGDP_CPdata!AS22))</f>
        <v>#REF!</v>
      </c>
      <c r="CA22" s="27" t="e">
        <f>IF(CA$51&lt;$C$5,#REF!,IF(CA$54=1,BZ22*#REF!*#REF!/#REF!,[1]QGDP_CPdata!AT22))</f>
        <v>#REF!</v>
      </c>
      <c r="CB22" s="27" t="e">
        <f>IF(CB$51&lt;$C$5,#REF!,IF(CB$54=1,CA22*#REF!*#REF!/#REF!,[1]QGDP_CPdata!AU22))</f>
        <v>#REF!</v>
      </c>
      <c r="CC22" s="27" t="e">
        <f>IF(CC$51&lt;$C$5,#REF!,IF(CC$54=1,CB22*#REF!*#REF!/#REF!,[1]QGDP_CPdata!AV22))</f>
        <v>#REF!</v>
      </c>
      <c r="CD22" s="27" t="e">
        <f>IF(CD$51&lt;$C$5,#REF!,IF(CD$54=1,CC22*#REF!*#REF!/#REF!,[1]QGDP_CPdata!AW22))</f>
        <v>#REF!</v>
      </c>
      <c r="CE22" s="27" t="e">
        <f>IF(CE$51&lt;$C$5,#REF!,IF(CE$54=1,CD22*#REF!*#REF!/#REF!,[1]QGDP_CPdata!AX22))</f>
        <v>#REF!</v>
      </c>
      <c r="CF22" s="27" t="e">
        <f>IF(CF$51&lt;$C$5,#REF!,IF(CF$54=1,CE22*#REF!*#REF!/#REF!,[1]QGDP_CPdata!AY22))</f>
        <v>#REF!</v>
      </c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</row>
    <row r="23" spans="1:95" s="67" customFormat="1" ht="13.5" customHeight="1" x14ac:dyDescent="0.7">
      <c r="A23" s="32">
        <f t="shared" si="14"/>
        <v>2</v>
      </c>
      <c r="B23" s="33"/>
      <c r="C23" s="84" t="e">
        <f>+#REF!</f>
        <v>#REF!</v>
      </c>
      <c r="D23" s="33"/>
      <c r="E23" s="34" t="s">
        <v>81</v>
      </c>
      <c r="F23" s="32" t="s">
        <v>17</v>
      </c>
      <c r="G23" s="35">
        <f t="shared" si="7"/>
        <v>0</v>
      </c>
      <c r="H23" s="27" t="e">
        <f>IF(H$51&lt;$C$5,#REF!,IF(H$54=1,G23*#REF!*#REF!/#REF!,[1]QGDP_CPdata!#REF!))</f>
        <v>#REF!</v>
      </c>
      <c r="I23" s="27" t="e">
        <f>IF(I$51&lt;$C$5,#REF!,IF(I$54=1,H23*#REF!*#REF!/#REF!,[1]QGDP_CPdata!#REF!))</f>
        <v>#REF!</v>
      </c>
      <c r="J23" s="27" t="e">
        <f>IF(J$51&lt;$C$5,#REF!,IF(J$54=1,I23*#REF!*#REF!/#REF!,[1]QGDP_CPdata!#REF!))</f>
        <v>#REF!</v>
      </c>
      <c r="K23" s="27" t="e">
        <f>IF(K$51&lt;$C$5,#REF!,IF(K$54=1,J23*#REF!*#REF!/#REF!,[1]QGDP_CPdata!#REF!))</f>
        <v>#REF!</v>
      </c>
      <c r="L23" s="27" t="e">
        <f>IF(L$51&lt;$C$5,#REF!,IF(L$54=1,K23*#REF!*#REF!/#REF!,[1]QGDP_CPdata!#REF!))</f>
        <v>#REF!</v>
      </c>
      <c r="M23" s="27" t="e">
        <f>IF(M$51&lt;$C$5,#REF!,IF(M$54=1,L23*#REF!*#REF!/#REF!,[1]QGDP_CPdata!#REF!))</f>
        <v>#REF!</v>
      </c>
      <c r="N23" s="27" t="e">
        <f>IF(N$51&lt;$C$5,#REF!,IF(N$54=1,M23*#REF!*#REF!/#REF!,[1]QGDP_CPdata!#REF!))</f>
        <v>#REF!</v>
      </c>
      <c r="O23" s="27" t="e">
        <f>IF(O$51&lt;$C$5,#REF!,IF(O$54=1,N23*#REF!*#REF!/#REF!,[1]QGDP_CPdata!#REF!))</f>
        <v>#REF!</v>
      </c>
      <c r="P23" s="27" t="e">
        <f>IF(P$51&lt;$C$5,#REF!,IF(P$54=1,O23*#REF!*#REF!/#REF!,[1]QGDP_CPdata!#REF!))</f>
        <v>#REF!</v>
      </c>
      <c r="Q23" s="27" t="e">
        <f>IF(Q$51&lt;$C$5,#REF!,IF(Q$54=1,P23*#REF!*#REF!/#REF!,[1]QGDP_CPdata!#REF!))</f>
        <v>#REF!</v>
      </c>
      <c r="R23" s="27" t="e">
        <f>IF(R$51&lt;$C$5,#REF!,IF(R$54=1,Q23*#REF!*#REF!/#REF!,[1]QGDP_CPdata!#REF!))</f>
        <v>#REF!</v>
      </c>
      <c r="S23" s="27" t="e">
        <f>IF(S$51&lt;$C$5,#REF!,IF(S$54=1,R23*#REF!*#REF!/#REF!,[1]QGDP_CPdata!#REF!))</f>
        <v>#REF!</v>
      </c>
      <c r="T23" s="27" t="e">
        <f>IF(T$51&lt;$C$5,#REF!,IF(T$54=1,S23*#REF!*#REF!/#REF!,[1]QGDP_CPdata!#REF!))</f>
        <v>#REF!</v>
      </c>
      <c r="U23" s="27" t="e">
        <f>IF(U$51&lt;$C$5,#REF!,IF(U$54=1,T23*#REF!*#REF!/#REF!,[1]QGDP_CPdata!#REF!))</f>
        <v>#REF!</v>
      </c>
      <c r="V23" s="27" t="e">
        <f>IF(V$51&lt;$C$5,#REF!,IF(V$54=1,U23*#REF!*#REF!/#REF!,[1]QGDP_CPdata!#REF!))</f>
        <v>#REF!</v>
      </c>
      <c r="W23" s="27" t="e">
        <f>IF(W$51&lt;$C$5,#REF!,IF(W$54=1,V23*#REF!*#REF!/#REF!,[1]QGDP_CPdata!#REF!))</f>
        <v>#REF!</v>
      </c>
      <c r="X23" s="27" t="e">
        <f>IF(X$51&lt;$C$5,#REF!,IF(X$54=1,W23*#REF!*#REF!/#REF!,[1]QGDP_CPdata!#REF!))</f>
        <v>#REF!</v>
      </c>
      <c r="Y23" s="27" t="e">
        <f>IF(Y$51&lt;$C$5,#REF!,IF(Y$54=1,X23*#REF!*#REF!/#REF!,[1]QGDP_CPdata!#REF!))</f>
        <v>#REF!</v>
      </c>
      <c r="Z23" s="27" t="e">
        <f>IF(Z$51&lt;$C$5,#REF!,IF(Z$54=1,Y23*#REF!*#REF!/#REF!,[1]QGDP_CPdata!#REF!))</f>
        <v>#REF!</v>
      </c>
      <c r="AA23" s="27" t="e">
        <f>IF(AA$51&lt;$C$5,#REF!,IF(AA$54=1,Z23*#REF!*#REF!/#REF!,[1]QGDP_CPdata!#REF!))</f>
        <v>#REF!</v>
      </c>
      <c r="AB23" s="27" t="e">
        <f>IF(AB$51&lt;$C$5,#REF!,IF(AB$54=1,AA23*#REF!*#REF!/#REF!,[1]QGDP_CPdata!#REF!))</f>
        <v>#REF!</v>
      </c>
      <c r="AC23" s="27" t="e">
        <f>IF(AC$51&lt;$C$5,#REF!,IF(AC$54=1,AB23*#REF!*#REF!/#REF!,[1]QGDP_CPdata!#REF!))</f>
        <v>#REF!</v>
      </c>
      <c r="AD23" s="27" t="e">
        <f>IF(AD$51&lt;$C$5,#REF!,IF(AD$54=1,AC23*#REF!*#REF!/#REF!,[1]QGDP_CPdata!#REF!))</f>
        <v>#REF!</v>
      </c>
      <c r="AE23" s="27" t="e">
        <f>IF(AE$51&lt;$C$5,#REF!,IF(AE$54=1,AD23*#REF!*#REF!/#REF!,[1]QGDP_CPdata!#REF!))</f>
        <v>#REF!</v>
      </c>
      <c r="AF23" s="27" t="e">
        <f>IF(AF$51&lt;$C$5,#REF!,IF(AF$54=1,AE23*#REF!*#REF!/#REF!,[1]QGDP_CPdata!#REF!))</f>
        <v>#REF!</v>
      </c>
      <c r="AG23" s="27" t="e">
        <f>IF(AG$51&lt;$C$5,#REF!,IF(AG$54=1,AF23*#REF!*#REF!/#REF!,[1]QGDP_CPdata!#REF!))</f>
        <v>#REF!</v>
      </c>
      <c r="AH23" s="27" t="e">
        <f>IF(AH$51&lt;$C$5,#REF!,IF(AH$54=1,AG23*#REF!*#REF!/#REF!,[1]QGDP_CPdata!A23))</f>
        <v>#REF!</v>
      </c>
      <c r="AI23" s="27" t="e">
        <f>IF(AI$51&lt;$C$5,#REF!,IF(AI$54=1,AH23*#REF!*#REF!/#REF!,[1]QGDP_CPdata!B23))</f>
        <v>#REF!</v>
      </c>
      <c r="AJ23" s="27" t="e">
        <f>IF(AJ$51&lt;$C$5,#REF!,IF(AJ$54=1,AI23*#REF!*#REF!/#REF!,[1]QGDP_CPdata!C23))</f>
        <v>#REF!</v>
      </c>
      <c r="AK23" s="27" t="e">
        <f>IF(AK$51&lt;$C$5,#REF!,IF(AK$54=1,AJ23*#REF!*#REF!/#REF!,[1]QGDP_CPdata!D23))</f>
        <v>#REF!</v>
      </c>
      <c r="AL23" s="27" t="e">
        <f>IF(AL$51&lt;$C$5,#REF!,IF(AL$54=1,AK23*#REF!*#REF!/#REF!,[1]QGDP_CPdata!E23))</f>
        <v>#REF!</v>
      </c>
      <c r="AM23" s="27" t="e">
        <f>IF(AM$51&lt;$C$5,#REF!,IF(AM$54=1,AL23*#REF!*#REF!/#REF!,[1]QGDP_CPdata!F23))</f>
        <v>#REF!</v>
      </c>
      <c r="AN23" s="27" t="e">
        <f>IF(AN$51&lt;$C$5,#REF!,IF(AN$54=1,AM23*#REF!*#REF!/#REF!,[1]QGDP_CPdata!G23))</f>
        <v>#REF!</v>
      </c>
      <c r="AO23" s="27" t="e">
        <f>IF(AO$51&lt;$C$5,#REF!,IF(AO$54=1,AN23*#REF!*#REF!/#REF!,[1]QGDP_CPdata!H23))</f>
        <v>#REF!</v>
      </c>
      <c r="AP23" s="27" t="e">
        <f>IF(AP$51&lt;$C$5,#REF!,IF(AP$54=1,AO23*#REF!*#REF!/#REF!,[1]QGDP_CPdata!I23))</f>
        <v>#REF!</v>
      </c>
      <c r="AQ23" s="27" t="e">
        <f>IF(AQ$51&lt;$C$5,#REF!,IF(AQ$54=1,AP23*#REF!*#REF!/#REF!,[1]QGDP_CPdata!J23))</f>
        <v>#REF!</v>
      </c>
      <c r="AR23" s="27" t="e">
        <f>IF(AR$51&lt;$C$5,#REF!,IF(AR$54=1,AQ23*#REF!*#REF!/#REF!,[1]QGDP_CPdata!K23))</f>
        <v>#REF!</v>
      </c>
      <c r="AS23" s="27" t="e">
        <f>IF(AS$51&lt;$C$5,#REF!,IF(AS$54=1,AR23*#REF!*#REF!/#REF!,[1]QGDP_CPdata!L23))</f>
        <v>#REF!</v>
      </c>
      <c r="AT23" s="27" t="e">
        <f>IF(AT$51&lt;$C$5,#REF!,IF(AT$54=1,AS23*#REF!*#REF!/#REF!,[1]QGDP_CPdata!M23))</f>
        <v>#REF!</v>
      </c>
      <c r="AU23" s="27" t="e">
        <f>IF(AU$51&lt;$C$5,#REF!,IF(AU$54=1,AT23*#REF!*#REF!/#REF!,[1]QGDP_CPdata!N23))</f>
        <v>#REF!</v>
      </c>
      <c r="AV23" s="27" t="e">
        <f>IF(AV$51&lt;$C$5,#REF!,IF(AV$54=1,AU23*#REF!*#REF!/#REF!,[1]QGDP_CPdata!O23))</f>
        <v>#REF!</v>
      </c>
      <c r="AW23" s="27" t="e">
        <f>IF(AW$51&lt;$C$5,#REF!,IF(AW$54=1,AV23*#REF!*#REF!/#REF!,[1]QGDP_CPdata!P23))</f>
        <v>#REF!</v>
      </c>
      <c r="AX23" s="27" t="e">
        <f>IF(AX$51&lt;$C$5,#REF!,IF(AX$54=1,AW23*#REF!*#REF!/#REF!,[1]QGDP_CPdata!Q23))</f>
        <v>#REF!</v>
      </c>
      <c r="AY23" s="27" t="e">
        <f>IF(AY$51&lt;$C$5,#REF!,IF(AY$54=1,AX23*#REF!*#REF!/#REF!,[1]QGDP_CPdata!R23))</f>
        <v>#REF!</v>
      </c>
      <c r="AZ23" s="27" t="e">
        <f>IF(AZ$51&lt;$C$5,#REF!,IF(AZ$54=1,AY23*#REF!*#REF!/#REF!,[1]QGDP_CPdata!S23))</f>
        <v>#REF!</v>
      </c>
      <c r="BA23" s="27" t="e">
        <f>IF(BA$51&lt;$C$5,#REF!,IF(BA$54=1,AZ23*#REF!*#REF!/#REF!,[1]QGDP_CPdata!T23))</f>
        <v>#REF!</v>
      </c>
      <c r="BB23" s="27" t="e">
        <f>IF(BB$51&lt;$C$5,#REF!,IF(BB$54=1,BA23*#REF!*#REF!/#REF!,[1]QGDP_CPdata!U23))</f>
        <v>#REF!</v>
      </c>
      <c r="BC23" s="27" t="e">
        <f>IF(BC$51&lt;$C$5,#REF!,IF(BC$54=1,BB23*#REF!*#REF!/#REF!,[1]QGDP_CPdata!V23))</f>
        <v>#REF!</v>
      </c>
      <c r="BD23" s="27" t="e">
        <f>IF(BD$51&lt;$C$5,#REF!,IF(BD$54=1,BC23*#REF!*#REF!/#REF!,[1]QGDP_CPdata!W23))</f>
        <v>#REF!</v>
      </c>
      <c r="BE23" s="27" t="e">
        <f>IF(BE$51&lt;$C$5,#REF!,IF(BE$54=1,BD23*#REF!*#REF!/#REF!,[1]QGDP_CPdata!X23))</f>
        <v>#REF!</v>
      </c>
      <c r="BF23" s="27" t="e">
        <f>IF(BF$51&lt;$C$5,#REF!,IF(BF$54=1,BE23*#REF!*#REF!/#REF!,[1]QGDP_CPdata!Y23))</f>
        <v>#REF!</v>
      </c>
      <c r="BG23" s="27" t="e">
        <f>IF(BG$51&lt;$C$5,#REF!,IF(BG$54=1,BF23*#REF!*#REF!/#REF!,[1]QGDP_CPdata!Z23))</f>
        <v>#REF!</v>
      </c>
      <c r="BH23" s="27" t="e">
        <f>IF(BH$51&lt;$C$5,#REF!,IF(BH$54=1,BG23*#REF!*#REF!/#REF!,[1]QGDP_CPdata!AA23))</f>
        <v>#REF!</v>
      </c>
      <c r="BI23" s="27" t="e">
        <f>IF(BI$51&lt;$C$5,#REF!,IF(BI$54=1,BH23*#REF!*#REF!/#REF!,[1]QGDP_CPdata!AB23))</f>
        <v>#REF!</v>
      </c>
      <c r="BJ23" s="27" t="e">
        <f>IF(BJ$51&lt;$C$5,#REF!,IF(BJ$54=1,BI23*#REF!*#REF!/#REF!,[1]QGDP_CPdata!AC23))</f>
        <v>#REF!</v>
      </c>
      <c r="BK23" s="27" t="e">
        <f>IF(BK$51&lt;$C$5,#REF!,IF(BK$54=1,BJ23*#REF!*#REF!/#REF!,[1]QGDP_CPdata!AD23))</f>
        <v>#REF!</v>
      </c>
      <c r="BL23" s="27" t="e">
        <f>IF(BL$51&lt;$C$5,#REF!,IF(BL$54=1,BK23*#REF!*#REF!/#REF!,[1]QGDP_CPdata!AE23))</f>
        <v>#REF!</v>
      </c>
      <c r="BM23" s="27" t="e">
        <f>IF(BM$51&lt;$C$5,#REF!,IF(BM$54=1,BL23*#REF!*#REF!/#REF!,[1]QGDP_CPdata!AF23))</f>
        <v>#REF!</v>
      </c>
      <c r="BN23" s="27" t="e">
        <f>IF(BN$51&lt;$C$5,#REF!,IF(BN$54=1,BM23*#REF!*#REF!/#REF!,[1]QGDP_CPdata!AG23))</f>
        <v>#REF!</v>
      </c>
      <c r="BO23" s="27" t="e">
        <f>IF(BO$51&lt;$C$5,#REF!,IF(BO$54=1,BN23*#REF!*#REF!/#REF!,[1]QGDP_CPdata!AH23))</f>
        <v>#REF!</v>
      </c>
      <c r="BP23" s="27" t="e">
        <f>IF(BP$51&lt;$C$5,#REF!,IF(BP$54=1,BO23*#REF!*#REF!/#REF!,[1]QGDP_CPdata!AI23))</f>
        <v>#REF!</v>
      </c>
      <c r="BQ23" s="27" t="e">
        <f>IF(BQ$51&lt;$C$5,#REF!,IF(BQ$54=1,BP23*#REF!*#REF!/#REF!,[1]QGDP_CPdata!AJ23))</f>
        <v>#REF!</v>
      </c>
      <c r="BR23" s="27" t="e">
        <f>IF(BR$51&lt;$C$5,#REF!,IF(BR$54=1,BQ23*#REF!*#REF!/#REF!,[1]QGDP_CPdata!AK23))</f>
        <v>#REF!</v>
      </c>
      <c r="BS23" s="27" t="e">
        <f>IF(BS$51&lt;$C$5,#REF!,IF(BS$54=1,BR23*#REF!*#REF!/#REF!,[1]QGDP_CPdata!AL23))</f>
        <v>#REF!</v>
      </c>
      <c r="BT23" s="27" t="e">
        <f>IF(BT$51&lt;$C$5,#REF!,IF(BT$54=1,BS23*#REF!*#REF!/#REF!,[1]QGDP_CPdata!AM23))</f>
        <v>#REF!</v>
      </c>
      <c r="BU23" s="27" t="e">
        <f>IF(BU$51&lt;$C$5,#REF!,IF(BU$54=1,BT23*#REF!*#REF!/#REF!,[1]QGDP_CPdata!AN23))</f>
        <v>#REF!</v>
      </c>
      <c r="BV23" s="27" t="e">
        <f>IF(BV$51&lt;$C$5,#REF!,IF(BV$54=1,BU23*#REF!*#REF!/#REF!,[1]QGDP_CPdata!AO23))</f>
        <v>#REF!</v>
      </c>
      <c r="BW23" s="27" t="e">
        <f>IF(BW$51&lt;$C$5,#REF!,IF(BW$54=1,BV23*#REF!*#REF!/#REF!,[1]QGDP_CPdata!AP23))</f>
        <v>#REF!</v>
      </c>
      <c r="BX23" s="27" t="e">
        <f>IF(BX$51&lt;$C$5,#REF!,IF(BX$54=1,BW23*#REF!*#REF!/#REF!,[1]QGDP_CPdata!AQ23))</f>
        <v>#REF!</v>
      </c>
      <c r="BY23" s="27" t="e">
        <f>IF(BY$51&lt;$C$5,#REF!,IF(BY$54=1,BX23*#REF!*#REF!/#REF!,[1]QGDP_CPdata!AR23))</f>
        <v>#REF!</v>
      </c>
      <c r="BZ23" s="27" t="e">
        <f>IF(BZ$51&lt;$C$5,#REF!,IF(BZ$54=1,BY23*#REF!*#REF!/#REF!,[1]QGDP_CPdata!AS23))</f>
        <v>#REF!</v>
      </c>
      <c r="CA23" s="27" t="e">
        <f>IF(CA$51&lt;$C$5,#REF!,IF(CA$54=1,BZ23*#REF!*#REF!/#REF!,[1]QGDP_CPdata!AT23))</f>
        <v>#REF!</v>
      </c>
      <c r="CB23" s="27" t="e">
        <f>IF(CB$51&lt;$C$5,#REF!,IF(CB$54=1,CA23*#REF!*#REF!/#REF!,[1]QGDP_CPdata!AU23))</f>
        <v>#REF!</v>
      </c>
      <c r="CC23" s="27" t="e">
        <f>IF(CC$51&lt;$C$5,#REF!,IF(CC$54=1,CB23*#REF!*#REF!/#REF!,[1]QGDP_CPdata!AV23))</f>
        <v>#REF!</v>
      </c>
      <c r="CD23" s="27" t="e">
        <f>IF(CD$51&lt;$C$5,#REF!,IF(CD$54=1,CC23*#REF!*#REF!/#REF!,[1]QGDP_CPdata!AW23))</f>
        <v>#REF!</v>
      </c>
      <c r="CE23" s="27" t="e">
        <f>IF(CE$51&lt;$C$5,#REF!,IF(CE$54=1,CD23*#REF!*#REF!/#REF!,[1]QGDP_CPdata!AX23))</f>
        <v>#REF!</v>
      </c>
      <c r="CF23" s="27" t="e">
        <f>IF(CF$51&lt;$C$5,#REF!,IF(CF$54=1,CE23*#REF!*#REF!/#REF!,[1]QGDP_CPdata!AY23))</f>
        <v>#REF!</v>
      </c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</row>
    <row r="24" spans="1:95" s="67" customFormat="1" ht="13.5" customHeight="1" x14ac:dyDescent="0.7">
      <c r="A24" s="32">
        <f t="shared" si="14"/>
        <v>2</v>
      </c>
      <c r="B24" s="33"/>
      <c r="C24" s="84" t="e">
        <f>+#REF!</f>
        <v>#REF!</v>
      </c>
      <c r="D24" s="33"/>
      <c r="E24" s="34" t="s">
        <v>82</v>
      </c>
      <c r="F24" s="32" t="s">
        <v>18</v>
      </c>
      <c r="G24" s="35">
        <f t="shared" si="7"/>
        <v>0</v>
      </c>
      <c r="H24" s="27" t="e">
        <f>IF(H$51&lt;$C$5,#REF!,IF(H$54=1,G24*#REF!*#REF!/#REF!,[1]QGDP_CPdata!#REF!))</f>
        <v>#REF!</v>
      </c>
      <c r="I24" s="27" t="e">
        <f>IF(I$51&lt;$C$5,#REF!,IF(I$54=1,H24*#REF!*#REF!/#REF!,[1]QGDP_CPdata!#REF!))</f>
        <v>#REF!</v>
      </c>
      <c r="J24" s="27" t="e">
        <f>IF(J$51&lt;$C$5,#REF!,IF(J$54=1,I24*#REF!*#REF!/#REF!,[1]QGDP_CPdata!#REF!))</f>
        <v>#REF!</v>
      </c>
      <c r="K24" s="27" t="e">
        <f>IF(K$51&lt;$C$5,#REF!,IF(K$54=1,J24*#REF!*#REF!/#REF!,[1]QGDP_CPdata!#REF!))</f>
        <v>#REF!</v>
      </c>
      <c r="L24" s="27" t="e">
        <f>IF(L$51&lt;$C$5,#REF!,IF(L$54=1,K24*#REF!*#REF!/#REF!,[1]QGDP_CPdata!#REF!))</f>
        <v>#REF!</v>
      </c>
      <c r="M24" s="27" t="e">
        <f>IF(M$51&lt;$C$5,#REF!,IF(M$54=1,L24*#REF!*#REF!/#REF!,[1]QGDP_CPdata!#REF!))</f>
        <v>#REF!</v>
      </c>
      <c r="N24" s="27" t="e">
        <f>IF(N$51&lt;$C$5,#REF!,IF(N$54=1,M24*#REF!*#REF!/#REF!,[1]QGDP_CPdata!#REF!))</f>
        <v>#REF!</v>
      </c>
      <c r="O24" s="27" t="e">
        <f>IF(O$51&lt;$C$5,#REF!,IF(O$54=1,N24*#REF!*#REF!/#REF!,[1]QGDP_CPdata!#REF!))</f>
        <v>#REF!</v>
      </c>
      <c r="P24" s="27" t="e">
        <f>IF(P$51&lt;$C$5,#REF!,IF(P$54=1,O24*#REF!*#REF!/#REF!,[1]QGDP_CPdata!#REF!))</f>
        <v>#REF!</v>
      </c>
      <c r="Q24" s="27" t="e">
        <f>IF(Q$51&lt;$C$5,#REF!,IF(Q$54=1,P24*#REF!*#REF!/#REF!,[1]QGDP_CPdata!#REF!))</f>
        <v>#REF!</v>
      </c>
      <c r="R24" s="27" t="e">
        <f>IF(R$51&lt;$C$5,#REF!,IF(R$54=1,Q24*#REF!*#REF!/#REF!,[1]QGDP_CPdata!#REF!))</f>
        <v>#REF!</v>
      </c>
      <c r="S24" s="27" t="e">
        <f>IF(S$51&lt;$C$5,#REF!,IF(S$54=1,R24*#REF!*#REF!/#REF!,[1]QGDP_CPdata!#REF!))</f>
        <v>#REF!</v>
      </c>
      <c r="T24" s="27" t="e">
        <f>IF(T$51&lt;$C$5,#REF!,IF(T$54=1,S24*#REF!*#REF!/#REF!,[1]QGDP_CPdata!#REF!))</f>
        <v>#REF!</v>
      </c>
      <c r="U24" s="27" t="e">
        <f>IF(U$51&lt;$C$5,#REF!,IF(U$54=1,T24*#REF!*#REF!/#REF!,[1]QGDP_CPdata!#REF!))</f>
        <v>#REF!</v>
      </c>
      <c r="V24" s="27" t="e">
        <f>IF(V$51&lt;$C$5,#REF!,IF(V$54=1,U24*#REF!*#REF!/#REF!,[1]QGDP_CPdata!#REF!))</f>
        <v>#REF!</v>
      </c>
      <c r="W24" s="27" t="e">
        <f>IF(W$51&lt;$C$5,#REF!,IF(W$54=1,V24*#REF!*#REF!/#REF!,[1]QGDP_CPdata!#REF!))</f>
        <v>#REF!</v>
      </c>
      <c r="X24" s="27" t="e">
        <f>IF(X$51&lt;$C$5,#REF!,IF(X$54=1,W24*#REF!*#REF!/#REF!,[1]QGDP_CPdata!#REF!))</f>
        <v>#REF!</v>
      </c>
      <c r="Y24" s="27" t="e">
        <f>IF(Y$51&lt;$C$5,#REF!,IF(Y$54=1,X24*#REF!*#REF!/#REF!,[1]QGDP_CPdata!#REF!))</f>
        <v>#REF!</v>
      </c>
      <c r="Z24" s="27" t="e">
        <f>IF(Z$51&lt;$C$5,#REF!,IF(Z$54=1,Y24*#REF!*#REF!/#REF!,[1]QGDP_CPdata!#REF!))</f>
        <v>#REF!</v>
      </c>
      <c r="AA24" s="27" t="e">
        <f>IF(AA$51&lt;$C$5,#REF!,IF(AA$54=1,Z24*#REF!*#REF!/#REF!,[1]QGDP_CPdata!#REF!))</f>
        <v>#REF!</v>
      </c>
      <c r="AB24" s="27" t="e">
        <f>IF(AB$51&lt;$C$5,#REF!,IF(AB$54=1,AA24*#REF!*#REF!/#REF!,[1]QGDP_CPdata!#REF!))</f>
        <v>#REF!</v>
      </c>
      <c r="AC24" s="27" t="e">
        <f>IF(AC$51&lt;$C$5,#REF!,IF(AC$54=1,AB24*#REF!*#REF!/#REF!,[1]QGDP_CPdata!#REF!))</f>
        <v>#REF!</v>
      </c>
      <c r="AD24" s="27" t="e">
        <f>IF(AD$51&lt;$C$5,#REF!,IF(AD$54=1,AC24*#REF!*#REF!/#REF!,[1]QGDP_CPdata!#REF!))</f>
        <v>#REF!</v>
      </c>
      <c r="AE24" s="27" t="e">
        <f>IF(AE$51&lt;$C$5,#REF!,IF(AE$54=1,AD24*#REF!*#REF!/#REF!,[1]QGDP_CPdata!#REF!))</f>
        <v>#REF!</v>
      </c>
      <c r="AF24" s="27" t="e">
        <f>IF(AF$51&lt;$C$5,#REF!,IF(AF$54=1,AE24*#REF!*#REF!/#REF!,[1]QGDP_CPdata!#REF!))</f>
        <v>#REF!</v>
      </c>
      <c r="AG24" s="27" t="e">
        <f>IF(AG$51&lt;$C$5,#REF!,IF(AG$54=1,AF24*#REF!*#REF!/#REF!,[1]QGDP_CPdata!#REF!))</f>
        <v>#REF!</v>
      </c>
      <c r="AH24" s="27" t="e">
        <f>IF(AH$51&lt;$C$5,#REF!,IF(AH$54=1,AG24*#REF!*#REF!/#REF!,[1]QGDP_CPdata!A24))</f>
        <v>#REF!</v>
      </c>
      <c r="AI24" s="27" t="e">
        <f>IF(AI$51&lt;$C$5,#REF!,IF(AI$54=1,AH24*#REF!*#REF!/#REF!,[1]QGDP_CPdata!B24))</f>
        <v>#REF!</v>
      </c>
      <c r="AJ24" s="27" t="e">
        <f>IF(AJ$51&lt;$C$5,#REF!,IF(AJ$54=1,AI24*#REF!*#REF!/#REF!,[1]QGDP_CPdata!C24))</f>
        <v>#REF!</v>
      </c>
      <c r="AK24" s="27" t="e">
        <f>IF(AK$51&lt;$C$5,#REF!,IF(AK$54=1,AJ24*#REF!*#REF!/#REF!,[1]QGDP_CPdata!D24))</f>
        <v>#REF!</v>
      </c>
      <c r="AL24" s="27" t="e">
        <f>IF(AL$51&lt;$C$5,#REF!,IF(AL$54=1,AK24*#REF!*#REF!/#REF!,[1]QGDP_CPdata!E24))</f>
        <v>#REF!</v>
      </c>
      <c r="AM24" s="27" t="e">
        <f>IF(AM$51&lt;$C$5,#REF!,IF(AM$54=1,AL24*#REF!*#REF!/#REF!,[1]QGDP_CPdata!F24))</f>
        <v>#REF!</v>
      </c>
      <c r="AN24" s="27" t="e">
        <f>IF(AN$51&lt;$C$5,#REF!,IF(AN$54=1,AM24*#REF!*#REF!/#REF!,[1]QGDP_CPdata!G24))</f>
        <v>#REF!</v>
      </c>
      <c r="AO24" s="27" t="e">
        <f>IF(AO$51&lt;$C$5,#REF!,IF(AO$54=1,AN24*#REF!*#REF!/#REF!,[1]QGDP_CPdata!H24))</f>
        <v>#REF!</v>
      </c>
      <c r="AP24" s="27" t="e">
        <f>IF(AP$51&lt;$C$5,#REF!,IF(AP$54=1,AO24*#REF!*#REF!/#REF!,[1]QGDP_CPdata!I24))</f>
        <v>#REF!</v>
      </c>
      <c r="AQ24" s="27" t="e">
        <f>IF(AQ$51&lt;$C$5,#REF!,IF(AQ$54=1,AP24*#REF!*#REF!/#REF!,[1]QGDP_CPdata!J24))</f>
        <v>#REF!</v>
      </c>
      <c r="AR24" s="27" t="e">
        <f>IF(AR$51&lt;$C$5,#REF!,IF(AR$54=1,AQ24*#REF!*#REF!/#REF!,[1]QGDP_CPdata!K24))</f>
        <v>#REF!</v>
      </c>
      <c r="AS24" s="27" t="e">
        <f>IF(AS$51&lt;$C$5,#REF!,IF(AS$54=1,AR24*#REF!*#REF!/#REF!,[1]QGDP_CPdata!L24))</f>
        <v>#REF!</v>
      </c>
      <c r="AT24" s="27" t="e">
        <f>IF(AT$51&lt;$C$5,#REF!,IF(AT$54=1,AS24*#REF!*#REF!/#REF!,[1]QGDP_CPdata!M24))</f>
        <v>#REF!</v>
      </c>
      <c r="AU24" s="27" t="e">
        <f>IF(AU$51&lt;$C$5,#REF!,IF(AU$54=1,AT24*#REF!*#REF!/#REF!,[1]QGDP_CPdata!N24))</f>
        <v>#REF!</v>
      </c>
      <c r="AV24" s="27" t="e">
        <f>IF(AV$51&lt;$C$5,#REF!,IF(AV$54=1,AU24*#REF!*#REF!/#REF!,[1]QGDP_CPdata!O24))</f>
        <v>#REF!</v>
      </c>
      <c r="AW24" s="27" t="e">
        <f>IF(AW$51&lt;$C$5,#REF!,IF(AW$54=1,AV24*#REF!*#REF!/#REF!,[1]QGDP_CPdata!P24))</f>
        <v>#REF!</v>
      </c>
      <c r="AX24" s="27" t="e">
        <f>IF(AX$51&lt;$C$5,#REF!,IF(AX$54=1,AW24*#REF!*#REF!/#REF!,[1]QGDP_CPdata!Q24))</f>
        <v>#REF!</v>
      </c>
      <c r="AY24" s="27" t="e">
        <f>IF(AY$51&lt;$C$5,#REF!,IF(AY$54=1,AX24*#REF!*#REF!/#REF!,[1]QGDP_CPdata!R24))</f>
        <v>#REF!</v>
      </c>
      <c r="AZ24" s="27" t="e">
        <f>IF(AZ$51&lt;$C$5,#REF!,IF(AZ$54=1,AY24*#REF!*#REF!/#REF!,[1]QGDP_CPdata!S24))</f>
        <v>#REF!</v>
      </c>
      <c r="BA24" s="27" t="e">
        <f>IF(BA$51&lt;$C$5,#REF!,IF(BA$54=1,AZ24*#REF!*#REF!/#REF!,[1]QGDP_CPdata!T24))</f>
        <v>#REF!</v>
      </c>
      <c r="BB24" s="27" t="e">
        <f>IF(BB$51&lt;$C$5,#REF!,IF(BB$54=1,BA24*#REF!*#REF!/#REF!,[1]QGDP_CPdata!U24))</f>
        <v>#REF!</v>
      </c>
      <c r="BC24" s="27" t="e">
        <f>IF(BC$51&lt;$C$5,#REF!,IF(BC$54=1,BB24*#REF!*#REF!/#REF!,[1]QGDP_CPdata!V24))</f>
        <v>#REF!</v>
      </c>
      <c r="BD24" s="27" t="e">
        <f>IF(BD$51&lt;$C$5,#REF!,IF(BD$54=1,BC24*#REF!*#REF!/#REF!,[1]QGDP_CPdata!W24))</f>
        <v>#REF!</v>
      </c>
      <c r="BE24" s="27" t="e">
        <f>IF(BE$51&lt;$C$5,#REF!,IF(BE$54=1,BD24*#REF!*#REF!/#REF!,[1]QGDP_CPdata!X24))</f>
        <v>#REF!</v>
      </c>
      <c r="BF24" s="27" t="e">
        <f>IF(BF$51&lt;$C$5,#REF!,IF(BF$54=1,BE24*#REF!*#REF!/#REF!,[1]QGDP_CPdata!Y24))</f>
        <v>#REF!</v>
      </c>
      <c r="BG24" s="27" t="e">
        <f>IF(BG$51&lt;$C$5,#REF!,IF(BG$54=1,BF24*#REF!*#REF!/#REF!,[1]QGDP_CPdata!Z24))</f>
        <v>#REF!</v>
      </c>
      <c r="BH24" s="27" t="e">
        <f>IF(BH$51&lt;$C$5,#REF!,IF(BH$54=1,BG24*#REF!*#REF!/#REF!,[1]QGDP_CPdata!AA24))</f>
        <v>#REF!</v>
      </c>
      <c r="BI24" s="27" t="e">
        <f>IF(BI$51&lt;$C$5,#REF!,IF(BI$54=1,BH24*#REF!*#REF!/#REF!,[1]QGDP_CPdata!AB24))</f>
        <v>#REF!</v>
      </c>
      <c r="BJ24" s="27" t="e">
        <f>IF(BJ$51&lt;$C$5,#REF!,IF(BJ$54=1,BI24*#REF!*#REF!/#REF!,[1]QGDP_CPdata!AC24))</f>
        <v>#REF!</v>
      </c>
      <c r="BK24" s="27" t="e">
        <f>IF(BK$51&lt;$C$5,#REF!,IF(BK$54=1,BJ24*#REF!*#REF!/#REF!,[1]QGDP_CPdata!AD24))</f>
        <v>#REF!</v>
      </c>
      <c r="BL24" s="27" t="e">
        <f>IF(BL$51&lt;$C$5,#REF!,IF(BL$54=1,BK24*#REF!*#REF!/#REF!,[1]QGDP_CPdata!AE24))</f>
        <v>#REF!</v>
      </c>
      <c r="BM24" s="27" t="e">
        <f>IF(BM$51&lt;$C$5,#REF!,IF(BM$54=1,BL24*#REF!*#REF!/#REF!,[1]QGDP_CPdata!AF24))</f>
        <v>#REF!</v>
      </c>
      <c r="BN24" s="27" t="e">
        <f>IF(BN$51&lt;$C$5,#REF!,IF(BN$54=1,BM24*#REF!*#REF!/#REF!,[1]QGDP_CPdata!AG24))</f>
        <v>#REF!</v>
      </c>
      <c r="BO24" s="27" t="e">
        <f>IF(BO$51&lt;$C$5,#REF!,IF(BO$54=1,BN24*#REF!*#REF!/#REF!,[1]QGDP_CPdata!AH24))</f>
        <v>#REF!</v>
      </c>
      <c r="BP24" s="27" t="e">
        <f>IF(BP$51&lt;$C$5,#REF!,IF(BP$54=1,BO24*#REF!*#REF!/#REF!,[1]QGDP_CPdata!AI24))</f>
        <v>#REF!</v>
      </c>
      <c r="BQ24" s="27" t="e">
        <f>IF(BQ$51&lt;$C$5,#REF!,IF(BQ$54=1,BP24*#REF!*#REF!/#REF!,[1]QGDP_CPdata!AJ24))</f>
        <v>#REF!</v>
      </c>
      <c r="BR24" s="27" t="e">
        <f>IF(BR$51&lt;$C$5,#REF!,IF(BR$54=1,BQ24*#REF!*#REF!/#REF!,[1]QGDP_CPdata!AK24))</f>
        <v>#REF!</v>
      </c>
      <c r="BS24" s="27" t="e">
        <f>IF(BS$51&lt;$C$5,#REF!,IF(BS$54=1,BR24*#REF!*#REF!/#REF!,[1]QGDP_CPdata!AL24))</f>
        <v>#REF!</v>
      </c>
      <c r="BT24" s="27" t="e">
        <f>IF(BT$51&lt;$C$5,#REF!,IF(BT$54=1,BS24*#REF!*#REF!/#REF!,[1]QGDP_CPdata!AM24))</f>
        <v>#REF!</v>
      </c>
      <c r="BU24" s="27" t="e">
        <f>IF(BU$51&lt;$C$5,#REF!,IF(BU$54=1,BT24*#REF!*#REF!/#REF!,[1]QGDP_CPdata!AN24))</f>
        <v>#REF!</v>
      </c>
      <c r="BV24" s="27" t="e">
        <f>IF(BV$51&lt;$C$5,#REF!,IF(BV$54=1,BU24*#REF!*#REF!/#REF!,[1]QGDP_CPdata!AO24))</f>
        <v>#REF!</v>
      </c>
      <c r="BW24" s="27" t="e">
        <f>IF(BW$51&lt;$C$5,#REF!,IF(BW$54=1,BV24*#REF!*#REF!/#REF!,[1]QGDP_CPdata!AP24))</f>
        <v>#REF!</v>
      </c>
      <c r="BX24" s="27" t="e">
        <f>IF(BX$51&lt;$C$5,#REF!,IF(BX$54=1,BW24*#REF!*#REF!/#REF!,[1]QGDP_CPdata!AQ24))</f>
        <v>#REF!</v>
      </c>
      <c r="BY24" s="27" t="e">
        <f>IF(BY$51&lt;$C$5,#REF!,IF(BY$54=1,BX24*#REF!*#REF!/#REF!,[1]QGDP_CPdata!AR24))</f>
        <v>#REF!</v>
      </c>
      <c r="BZ24" s="27" t="e">
        <f>IF(BZ$51&lt;$C$5,#REF!,IF(BZ$54=1,BY24*#REF!*#REF!/#REF!,[1]QGDP_CPdata!AS24))</f>
        <v>#REF!</v>
      </c>
      <c r="CA24" s="27" t="e">
        <f>IF(CA$51&lt;$C$5,#REF!,IF(CA$54=1,BZ24*#REF!*#REF!/#REF!,[1]QGDP_CPdata!AT24))</f>
        <v>#REF!</v>
      </c>
      <c r="CB24" s="27" t="e">
        <f>IF(CB$51&lt;$C$5,#REF!,IF(CB$54=1,CA24*#REF!*#REF!/#REF!,[1]QGDP_CPdata!AU24))</f>
        <v>#REF!</v>
      </c>
      <c r="CC24" s="27" t="e">
        <f>IF(CC$51&lt;$C$5,#REF!,IF(CC$54=1,CB24*#REF!*#REF!/#REF!,[1]QGDP_CPdata!AV24))</f>
        <v>#REF!</v>
      </c>
      <c r="CD24" s="27" t="e">
        <f>IF(CD$51&lt;$C$5,#REF!,IF(CD$54=1,CC24*#REF!*#REF!/#REF!,[1]QGDP_CPdata!AW24))</f>
        <v>#REF!</v>
      </c>
      <c r="CE24" s="27" t="e">
        <f>IF(CE$51&lt;$C$5,#REF!,IF(CE$54=1,CD24*#REF!*#REF!/#REF!,[1]QGDP_CPdata!AX24))</f>
        <v>#REF!</v>
      </c>
      <c r="CF24" s="27" t="e">
        <f>IF(CF$51&lt;$C$5,#REF!,IF(CF$54=1,CE24*#REF!*#REF!/#REF!,[1]QGDP_CPdata!AY24))</f>
        <v>#REF!</v>
      </c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</row>
    <row r="25" spans="1:95" s="67" customFormat="1" ht="13.5" customHeight="1" x14ac:dyDescent="0.7">
      <c r="A25" s="32">
        <f t="shared" si="14"/>
        <v>2</v>
      </c>
      <c r="B25" s="33"/>
      <c r="C25" s="84" t="e">
        <f>+#REF!</f>
        <v>#REF!</v>
      </c>
      <c r="D25" s="33"/>
      <c r="E25" s="34" t="s">
        <v>83</v>
      </c>
      <c r="F25" s="32" t="s">
        <v>19</v>
      </c>
      <c r="G25" s="35">
        <f t="shared" si="7"/>
        <v>0</v>
      </c>
      <c r="H25" s="27" t="e">
        <f>IF(H$51&lt;$C$5,#REF!,IF(H$54=1,G25*#REF!*#REF!/#REF!,[1]QGDP_CPdata!#REF!))</f>
        <v>#REF!</v>
      </c>
      <c r="I25" s="27" t="e">
        <f>IF(I$51&lt;$C$5,#REF!,IF(I$54=1,H25*#REF!*#REF!/#REF!,[1]QGDP_CPdata!#REF!))</f>
        <v>#REF!</v>
      </c>
      <c r="J25" s="27" t="e">
        <f>IF(J$51&lt;$C$5,#REF!,IF(J$54=1,I25*#REF!*#REF!/#REF!,[1]QGDP_CPdata!#REF!))</f>
        <v>#REF!</v>
      </c>
      <c r="K25" s="27" t="e">
        <f>IF(K$51&lt;$C$5,#REF!,IF(K$54=1,J25*#REF!*#REF!/#REF!,[1]QGDP_CPdata!#REF!))</f>
        <v>#REF!</v>
      </c>
      <c r="L25" s="27" t="e">
        <f>IF(L$51&lt;$C$5,#REF!,IF(L$54=1,K25*#REF!*#REF!/#REF!,[1]QGDP_CPdata!#REF!))</f>
        <v>#REF!</v>
      </c>
      <c r="M25" s="27" t="e">
        <f>IF(M$51&lt;$C$5,#REF!,IF(M$54=1,L25*#REF!*#REF!/#REF!,[1]QGDP_CPdata!#REF!))</f>
        <v>#REF!</v>
      </c>
      <c r="N25" s="27" t="e">
        <f>IF(N$51&lt;$C$5,#REF!,IF(N$54=1,M25*#REF!*#REF!/#REF!,[1]QGDP_CPdata!#REF!))</f>
        <v>#REF!</v>
      </c>
      <c r="O25" s="27" t="e">
        <f>IF(O$51&lt;$C$5,#REF!,IF(O$54=1,N25*#REF!*#REF!/#REF!,[1]QGDP_CPdata!#REF!))</f>
        <v>#REF!</v>
      </c>
      <c r="P25" s="27" t="e">
        <f>IF(P$51&lt;$C$5,#REF!,IF(P$54=1,O25*#REF!*#REF!/#REF!,[1]QGDP_CPdata!#REF!))</f>
        <v>#REF!</v>
      </c>
      <c r="Q25" s="27" t="e">
        <f>IF(Q$51&lt;$C$5,#REF!,IF(Q$54=1,P25*#REF!*#REF!/#REF!,[1]QGDP_CPdata!#REF!))</f>
        <v>#REF!</v>
      </c>
      <c r="R25" s="27" t="e">
        <f>IF(R$51&lt;$C$5,#REF!,IF(R$54=1,Q25*#REF!*#REF!/#REF!,[1]QGDP_CPdata!#REF!))</f>
        <v>#REF!</v>
      </c>
      <c r="S25" s="27" t="e">
        <f>IF(S$51&lt;$C$5,#REF!,IF(S$54=1,R25*#REF!*#REF!/#REF!,[1]QGDP_CPdata!#REF!))</f>
        <v>#REF!</v>
      </c>
      <c r="T25" s="27" t="e">
        <f>IF(T$51&lt;$C$5,#REF!,IF(T$54=1,S25*#REF!*#REF!/#REF!,[1]QGDP_CPdata!#REF!))</f>
        <v>#REF!</v>
      </c>
      <c r="U25" s="27" t="e">
        <f>IF(U$51&lt;$C$5,#REF!,IF(U$54=1,T25*#REF!*#REF!/#REF!,[1]QGDP_CPdata!#REF!))</f>
        <v>#REF!</v>
      </c>
      <c r="V25" s="27" t="e">
        <f>IF(V$51&lt;$C$5,#REF!,IF(V$54=1,U25*#REF!*#REF!/#REF!,[1]QGDP_CPdata!#REF!))</f>
        <v>#REF!</v>
      </c>
      <c r="W25" s="27" t="e">
        <f>IF(W$51&lt;$C$5,#REF!,IF(W$54=1,V25*#REF!*#REF!/#REF!,[1]QGDP_CPdata!#REF!))</f>
        <v>#REF!</v>
      </c>
      <c r="X25" s="27" t="e">
        <f>IF(X$51&lt;$C$5,#REF!,IF(X$54=1,W25*#REF!*#REF!/#REF!,[1]QGDP_CPdata!#REF!))</f>
        <v>#REF!</v>
      </c>
      <c r="Y25" s="27" t="e">
        <f>IF(Y$51&lt;$C$5,#REF!,IF(Y$54=1,X25*#REF!*#REF!/#REF!,[1]QGDP_CPdata!#REF!))</f>
        <v>#REF!</v>
      </c>
      <c r="Z25" s="27" t="e">
        <f>IF(Z$51&lt;$C$5,#REF!,IF(Z$54=1,Y25*#REF!*#REF!/#REF!,[1]QGDP_CPdata!#REF!))</f>
        <v>#REF!</v>
      </c>
      <c r="AA25" s="27" t="e">
        <f>IF(AA$51&lt;$C$5,#REF!,IF(AA$54=1,Z25*#REF!*#REF!/#REF!,[1]QGDP_CPdata!#REF!))</f>
        <v>#REF!</v>
      </c>
      <c r="AB25" s="27" t="e">
        <f>IF(AB$51&lt;$C$5,#REF!,IF(AB$54=1,AA25*#REF!*#REF!/#REF!,[1]QGDP_CPdata!#REF!))</f>
        <v>#REF!</v>
      </c>
      <c r="AC25" s="27" t="e">
        <f>IF(AC$51&lt;$C$5,#REF!,IF(AC$54=1,AB25*#REF!*#REF!/#REF!,[1]QGDP_CPdata!#REF!))</f>
        <v>#REF!</v>
      </c>
      <c r="AD25" s="27" t="e">
        <f>IF(AD$51&lt;$C$5,#REF!,IF(AD$54=1,AC25*#REF!*#REF!/#REF!,[1]QGDP_CPdata!#REF!))</f>
        <v>#REF!</v>
      </c>
      <c r="AE25" s="27" t="e">
        <f>IF(AE$51&lt;$C$5,#REF!,IF(AE$54=1,AD25*#REF!*#REF!/#REF!,[1]QGDP_CPdata!#REF!))</f>
        <v>#REF!</v>
      </c>
      <c r="AF25" s="27" t="e">
        <f>IF(AF$51&lt;$C$5,#REF!,IF(AF$54=1,AE25*#REF!*#REF!/#REF!,[1]QGDP_CPdata!#REF!))</f>
        <v>#REF!</v>
      </c>
      <c r="AG25" s="27" t="e">
        <f>IF(AG$51&lt;$C$5,#REF!,IF(AG$54=1,AF25*#REF!*#REF!/#REF!,[1]QGDP_CPdata!#REF!))</f>
        <v>#REF!</v>
      </c>
      <c r="AH25" s="27" t="e">
        <f>IF(AH$51&lt;$C$5,#REF!,IF(AH$54=1,AG25*#REF!*#REF!/#REF!,[1]QGDP_CPdata!A25))</f>
        <v>#REF!</v>
      </c>
      <c r="AI25" s="27" t="e">
        <f>IF(AI$51&lt;$C$5,#REF!,IF(AI$54=1,AH25*#REF!*#REF!/#REF!,[1]QGDP_CPdata!B25))</f>
        <v>#REF!</v>
      </c>
      <c r="AJ25" s="27" t="e">
        <f>IF(AJ$51&lt;$C$5,#REF!,IF(AJ$54=1,AI25*#REF!*#REF!/#REF!,[1]QGDP_CPdata!C25))</f>
        <v>#REF!</v>
      </c>
      <c r="AK25" s="27" t="e">
        <f>IF(AK$51&lt;$C$5,#REF!,IF(AK$54=1,AJ25*#REF!*#REF!/#REF!,[1]QGDP_CPdata!D25))</f>
        <v>#REF!</v>
      </c>
      <c r="AL25" s="27" t="e">
        <f>IF(AL$51&lt;$C$5,#REF!,IF(AL$54=1,AK25*#REF!*#REF!/#REF!,[1]QGDP_CPdata!E25))</f>
        <v>#REF!</v>
      </c>
      <c r="AM25" s="27" t="e">
        <f>IF(AM$51&lt;$C$5,#REF!,IF(AM$54=1,AL25*#REF!*#REF!/#REF!,[1]QGDP_CPdata!F25))</f>
        <v>#REF!</v>
      </c>
      <c r="AN25" s="27" t="e">
        <f>IF(AN$51&lt;$C$5,#REF!,IF(AN$54=1,AM25*#REF!*#REF!/#REF!,[1]QGDP_CPdata!G25))</f>
        <v>#REF!</v>
      </c>
      <c r="AO25" s="27" t="e">
        <f>IF(AO$51&lt;$C$5,#REF!,IF(AO$54=1,AN25*#REF!*#REF!/#REF!,[1]QGDP_CPdata!H25))</f>
        <v>#REF!</v>
      </c>
      <c r="AP25" s="27" t="e">
        <f>IF(AP$51&lt;$C$5,#REF!,IF(AP$54=1,AO25*#REF!*#REF!/#REF!,[1]QGDP_CPdata!I25))</f>
        <v>#REF!</v>
      </c>
      <c r="AQ25" s="27" t="e">
        <f>IF(AQ$51&lt;$C$5,#REF!,IF(AQ$54=1,AP25*#REF!*#REF!/#REF!,[1]QGDP_CPdata!J25))</f>
        <v>#REF!</v>
      </c>
      <c r="AR25" s="27" t="e">
        <f>IF(AR$51&lt;$C$5,#REF!,IF(AR$54=1,AQ25*#REF!*#REF!/#REF!,[1]QGDP_CPdata!K25))</f>
        <v>#REF!</v>
      </c>
      <c r="AS25" s="27" t="e">
        <f>IF(AS$51&lt;$C$5,#REF!,IF(AS$54=1,AR25*#REF!*#REF!/#REF!,[1]QGDP_CPdata!L25))</f>
        <v>#REF!</v>
      </c>
      <c r="AT25" s="27" t="e">
        <f>IF(AT$51&lt;$C$5,#REF!,IF(AT$54=1,AS25*#REF!*#REF!/#REF!,[1]QGDP_CPdata!M25))</f>
        <v>#REF!</v>
      </c>
      <c r="AU25" s="27" t="e">
        <f>IF(AU$51&lt;$C$5,#REF!,IF(AU$54=1,AT25*#REF!*#REF!/#REF!,[1]QGDP_CPdata!N25))</f>
        <v>#REF!</v>
      </c>
      <c r="AV25" s="27" t="e">
        <f>IF(AV$51&lt;$C$5,#REF!,IF(AV$54=1,AU25*#REF!*#REF!/#REF!,[1]QGDP_CPdata!O25))</f>
        <v>#REF!</v>
      </c>
      <c r="AW25" s="27" t="e">
        <f>IF(AW$51&lt;$C$5,#REF!,IF(AW$54=1,AV25*#REF!*#REF!/#REF!,[1]QGDP_CPdata!P25))</f>
        <v>#REF!</v>
      </c>
      <c r="AX25" s="27" t="e">
        <f>IF(AX$51&lt;$C$5,#REF!,IF(AX$54=1,AW25*#REF!*#REF!/#REF!,[1]QGDP_CPdata!Q25))</f>
        <v>#REF!</v>
      </c>
      <c r="AY25" s="27" t="e">
        <f>IF(AY$51&lt;$C$5,#REF!,IF(AY$54=1,AX25*#REF!*#REF!/#REF!,[1]QGDP_CPdata!R25))</f>
        <v>#REF!</v>
      </c>
      <c r="AZ25" s="27" t="e">
        <f>IF(AZ$51&lt;$C$5,#REF!,IF(AZ$54=1,AY25*#REF!*#REF!/#REF!,[1]QGDP_CPdata!S25))</f>
        <v>#REF!</v>
      </c>
      <c r="BA25" s="27" t="e">
        <f>IF(BA$51&lt;$C$5,#REF!,IF(BA$54=1,AZ25*#REF!*#REF!/#REF!,[1]QGDP_CPdata!T25))</f>
        <v>#REF!</v>
      </c>
      <c r="BB25" s="27" t="e">
        <f>IF(BB$51&lt;$C$5,#REF!,IF(BB$54=1,BA25*#REF!*#REF!/#REF!,[1]QGDP_CPdata!U25))</f>
        <v>#REF!</v>
      </c>
      <c r="BC25" s="27" t="e">
        <f>IF(BC$51&lt;$C$5,#REF!,IF(BC$54=1,BB25*#REF!*#REF!/#REF!,[1]QGDP_CPdata!V25))</f>
        <v>#REF!</v>
      </c>
      <c r="BD25" s="27" t="e">
        <f>IF(BD$51&lt;$C$5,#REF!,IF(BD$54=1,BC25*#REF!*#REF!/#REF!,[1]QGDP_CPdata!W25))</f>
        <v>#REF!</v>
      </c>
      <c r="BE25" s="27" t="e">
        <f>IF(BE$51&lt;$C$5,#REF!,IF(BE$54=1,BD25*#REF!*#REF!/#REF!,[1]QGDP_CPdata!X25))</f>
        <v>#REF!</v>
      </c>
      <c r="BF25" s="27" t="e">
        <f>IF(BF$51&lt;$C$5,#REF!,IF(BF$54=1,BE25*#REF!*#REF!/#REF!,[1]QGDP_CPdata!Y25))</f>
        <v>#REF!</v>
      </c>
      <c r="BG25" s="27" t="e">
        <f>IF(BG$51&lt;$C$5,#REF!,IF(BG$54=1,BF25*#REF!*#REF!/#REF!,[1]QGDP_CPdata!Z25))</f>
        <v>#REF!</v>
      </c>
      <c r="BH25" s="27" t="e">
        <f>IF(BH$51&lt;$C$5,#REF!,IF(BH$54=1,BG25*#REF!*#REF!/#REF!,[1]QGDP_CPdata!AA25))</f>
        <v>#REF!</v>
      </c>
      <c r="BI25" s="27" t="e">
        <f>IF(BI$51&lt;$C$5,#REF!,IF(BI$54=1,BH25*#REF!*#REF!/#REF!,[1]QGDP_CPdata!AB25))</f>
        <v>#REF!</v>
      </c>
      <c r="BJ25" s="27" t="e">
        <f>IF(BJ$51&lt;$C$5,#REF!,IF(BJ$54=1,BI25*#REF!*#REF!/#REF!,[1]QGDP_CPdata!AC25))</f>
        <v>#REF!</v>
      </c>
      <c r="BK25" s="27" t="e">
        <f>IF(BK$51&lt;$C$5,#REF!,IF(BK$54=1,BJ25*#REF!*#REF!/#REF!,[1]QGDP_CPdata!AD25))</f>
        <v>#REF!</v>
      </c>
      <c r="BL25" s="27" t="e">
        <f>IF(BL$51&lt;$C$5,#REF!,IF(BL$54=1,BK25*#REF!*#REF!/#REF!,[1]QGDP_CPdata!AE25))</f>
        <v>#REF!</v>
      </c>
      <c r="BM25" s="27" t="e">
        <f>IF(BM$51&lt;$C$5,#REF!,IF(BM$54=1,BL25*#REF!*#REF!/#REF!,[1]QGDP_CPdata!AF25))</f>
        <v>#REF!</v>
      </c>
      <c r="BN25" s="27" t="e">
        <f>IF(BN$51&lt;$C$5,#REF!,IF(BN$54=1,BM25*#REF!*#REF!/#REF!,[1]QGDP_CPdata!AG25))</f>
        <v>#REF!</v>
      </c>
      <c r="BO25" s="27" t="e">
        <f>IF(BO$51&lt;$C$5,#REF!,IF(BO$54=1,BN25*#REF!*#REF!/#REF!,[1]QGDP_CPdata!AH25))</f>
        <v>#REF!</v>
      </c>
      <c r="BP25" s="27" t="e">
        <f>IF(BP$51&lt;$C$5,#REF!,IF(BP$54=1,BO25*#REF!*#REF!/#REF!,[1]QGDP_CPdata!AI25))</f>
        <v>#REF!</v>
      </c>
      <c r="BQ25" s="27" t="e">
        <f>IF(BQ$51&lt;$C$5,#REF!,IF(BQ$54=1,BP25*#REF!*#REF!/#REF!,[1]QGDP_CPdata!AJ25))</f>
        <v>#REF!</v>
      </c>
      <c r="BR25" s="27" t="e">
        <f>IF(BR$51&lt;$C$5,#REF!,IF(BR$54=1,BQ25*#REF!*#REF!/#REF!,[1]QGDP_CPdata!AK25))</f>
        <v>#REF!</v>
      </c>
      <c r="BS25" s="27" t="e">
        <f>IF(BS$51&lt;$C$5,#REF!,IF(BS$54=1,BR25*#REF!*#REF!/#REF!,[1]QGDP_CPdata!AL25))</f>
        <v>#REF!</v>
      </c>
      <c r="BT25" s="27" t="e">
        <f>IF(BT$51&lt;$C$5,#REF!,IF(BT$54=1,BS25*#REF!*#REF!/#REF!,[1]QGDP_CPdata!AM25))</f>
        <v>#REF!</v>
      </c>
      <c r="BU25" s="27" t="e">
        <f>IF(BU$51&lt;$C$5,#REF!,IF(BU$54=1,BT25*#REF!*#REF!/#REF!,[1]QGDP_CPdata!AN25))</f>
        <v>#REF!</v>
      </c>
      <c r="BV25" s="27" t="e">
        <f>IF(BV$51&lt;$C$5,#REF!,IF(BV$54=1,BU25*#REF!*#REF!/#REF!,[1]QGDP_CPdata!AO25))</f>
        <v>#REF!</v>
      </c>
      <c r="BW25" s="27" t="e">
        <f>IF(BW$51&lt;$C$5,#REF!,IF(BW$54=1,BV25*#REF!*#REF!/#REF!,[1]QGDP_CPdata!AP25))</f>
        <v>#REF!</v>
      </c>
      <c r="BX25" s="27" t="e">
        <f>IF(BX$51&lt;$C$5,#REF!,IF(BX$54=1,BW25*#REF!*#REF!/#REF!,[1]QGDP_CPdata!AQ25))</f>
        <v>#REF!</v>
      </c>
      <c r="BY25" s="27" t="e">
        <f>IF(BY$51&lt;$C$5,#REF!,IF(BY$54=1,BX25*#REF!*#REF!/#REF!,[1]QGDP_CPdata!AR25))</f>
        <v>#REF!</v>
      </c>
      <c r="BZ25" s="27" t="e">
        <f>IF(BZ$51&lt;$C$5,#REF!,IF(BZ$54=1,BY25*#REF!*#REF!/#REF!,[1]QGDP_CPdata!AS25))</f>
        <v>#REF!</v>
      </c>
      <c r="CA25" s="27" t="e">
        <f>IF(CA$51&lt;$C$5,#REF!,IF(CA$54=1,BZ25*#REF!*#REF!/#REF!,[1]QGDP_CPdata!AT25))</f>
        <v>#REF!</v>
      </c>
      <c r="CB25" s="27" t="e">
        <f>IF(CB$51&lt;$C$5,#REF!,IF(CB$54=1,CA25*#REF!*#REF!/#REF!,[1]QGDP_CPdata!AU25))</f>
        <v>#REF!</v>
      </c>
      <c r="CC25" s="27" t="e">
        <f>IF(CC$51&lt;$C$5,#REF!,IF(CC$54=1,CB25*#REF!*#REF!/#REF!,[1]QGDP_CPdata!AV25))</f>
        <v>#REF!</v>
      </c>
      <c r="CD25" s="27" t="e">
        <f>IF(CD$51&lt;$C$5,#REF!,IF(CD$54=1,CC25*#REF!*#REF!/#REF!,[1]QGDP_CPdata!AW25))</f>
        <v>#REF!</v>
      </c>
      <c r="CE25" s="27" t="e">
        <f>IF(CE$51&lt;$C$5,#REF!,IF(CE$54=1,CD25*#REF!*#REF!/#REF!,[1]QGDP_CPdata!AX25))</f>
        <v>#REF!</v>
      </c>
      <c r="CF25" s="27" t="e">
        <f>IF(CF$51&lt;$C$5,#REF!,IF(CF$54=1,CE25*#REF!*#REF!/#REF!,[1]QGDP_CPdata!AY25))</f>
        <v>#REF!</v>
      </c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</row>
    <row r="26" spans="1:95" ht="13.5" customHeight="1" x14ac:dyDescent="0.85">
      <c r="A26" s="2">
        <f t="shared" si="14"/>
        <v>1</v>
      </c>
      <c r="B26" s="5" t="s">
        <v>8</v>
      </c>
      <c r="C26" s="84" t="e">
        <f>+#REF!</f>
        <v>#REF!</v>
      </c>
      <c r="D26" s="13"/>
      <c r="E26" s="5" t="s">
        <v>76</v>
      </c>
      <c r="F26" s="2" t="s">
        <v>20</v>
      </c>
      <c r="G26" s="27">
        <f t="shared" si="7"/>
        <v>0</v>
      </c>
      <c r="H26" s="27" t="e">
        <f>IF(H$51&lt;$C$5,#REF!,IF(H$54=1,G26*#REF!*#REF!/#REF!,[1]QGDP_CPdata!#REF!))</f>
        <v>#REF!</v>
      </c>
      <c r="I26" s="27" t="e">
        <f>IF(I$51&lt;$C$5,#REF!,IF(I$54=1,H26*#REF!*#REF!/#REF!,[1]QGDP_CPdata!#REF!))</f>
        <v>#REF!</v>
      </c>
      <c r="J26" s="27" t="e">
        <f>IF(J$51&lt;$C$5,#REF!,IF(J$54=1,I26*#REF!*#REF!/#REF!,[1]QGDP_CPdata!#REF!))</f>
        <v>#REF!</v>
      </c>
      <c r="K26" s="27" t="e">
        <f>IF(K$51&lt;$C$5,#REF!,IF(K$54=1,J26*#REF!*#REF!/#REF!,[1]QGDP_CPdata!#REF!))</f>
        <v>#REF!</v>
      </c>
      <c r="L26" s="27" t="e">
        <f>IF(L$51&lt;$C$5,#REF!,IF(L$54=1,K26*#REF!*#REF!/#REF!,[1]QGDP_CPdata!#REF!))</f>
        <v>#REF!</v>
      </c>
      <c r="M26" s="27" t="e">
        <f>IF(M$51&lt;$C$5,#REF!,IF(M$54=1,L26*#REF!*#REF!/#REF!,[1]QGDP_CPdata!#REF!))</f>
        <v>#REF!</v>
      </c>
      <c r="N26" s="27" t="e">
        <f>IF(N$51&lt;$C$5,#REF!,IF(N$54=1,M26*#REF!*#REF!/#REF!,[1]QGDP_CPdata!#REF!))</f>
        <v>#REF!</v>
      </c>
      <c r="O26" s="27" t="e">
        <f>IF(O$51&lt;$C$5,#REF!,IF(O$54=1,N26*#REF!*#REF!/#REF!,[1]QGDP_CPdata!#REF!))</f>
        <v>#REF!</v>
      </c>
      <c r="P26" s="27" t="e">
        <f>IF(P$51&lt;$C$5,#REF!,IF(P$54=1,O26*#REF!*#REF!/#REF!,[1]QGDP_CPdata!#REF!))</f>
        <v>#REF!</v>
      </c>
      <c r="Q26" s="27" t="e">
        <f>IF(Q$51&lt;$C$5,#REF!,IF(Q$54=1,P26*#REF!*#REF!/#REF!,[1]QGDP_CPdata!#REF!))</f>
        <v>#REF!</v>
      </c>
      <c r="R26" s="27" t="e">
        <f>IF(R$51&lt;$C$5,#REF!,IF(R$54=1,Q26*#REF!*#REF!/#REF!,[1]QGDP_CPdata!#REF!))</f>
        <v>#REF!</v>
      </c>
      <c r="S26" s="27" t="e">
        <f>IF(S$51&lt;$C$5,#REF!,IF(S$54=1,R26*#REF!*#REF!/#REF!,[1]QGDP_CPdata!#REF!))</f>
        <v>#REF!</v>
      </c>
      <c r="T26" s="27" t="e">
        <f>IF(T$51&lt;$C$5,#REF!,IF(T$54=1,S26*#REF!*#REF!/#REF!,[1]QGDP_CPdata!#REF!))</f>
        <v>#REF!</v>
      </c>
      <c r="U26" s="27" t="e">
        <f>IF(U$51&lt;$C$5,#REF!,IF(U$54=1,T26*#REF!*#REF!/#REF!,[1]QGDP_CPdata!#REF!))</f>
        <v>#REF!</v>
      </c>
      <c r="V26" s="27" t="e">
        <f>IF(V$51&lt;$C$5,#REF!,IF(V$54=1,U26*#REF!*#REF!/#REF!,[1]QGDP_CPdata!#REF!))</f>
        <v>#REF!</v>
      </c>
      <c r="W26" s="27" t="e">
        <f>IF(W$51&lt;$C$5,#REF!,IF(W$54=1,V26*#REF!*#REF!/#REF!,[1]QGDP_CPdata!#REF!))</f>
        <v>#REF!</v>
      </c>
      <c r="X26" s="27" t="e">
        <f>IF(X$51&lt;$C$5,#REF!,IF(X$54=1,W26*#REF!*#REF!/#REF!,[1]QGDP_CPdata!#REF!))</f>
        <v>#REF!</v>
      </c>
      <c r="Y26" s="27" t="e">
        <f>IF(Y$51&lt;$C$5,#REF!,IF(Y$54=1,X26*#REF!*#REF!/#REF!,[1]QGDP_CPdata!#REF!))</f>
        <v>#REF!</v>
      </c>
      <c r="Z26" s="27" t="e">
        <f>IF(Z$51&lt;$C$5,#REF!,IF(Z$54=1,Y26*#REF!*#REF!/#REF!,[1]QGDP_CPdata!#REF!))</f>
        <v>#REF!</v>
      </c>
      <c r="AA26" s="27" t="e">
        <f>IF(AA$51&lt;$C$5,#REF!,IF(AA$54=1,Z26*#REF!*#REF!/#REF!,[1]QGDP_CPdata!#REF!))</f>
        <v>#REF!</v>
      </c>
      <c r="AB26" s="27" t="e">
        <f>IF(AB$51&lt;$C$5,#REF!,IF(AB$54=1,AA26*#REF!*#REF!/#REF!,[1]QGDP_CPdata!#REF!))</f>
        <v>#REF!</v>
      </c>
      <c r="AC26" s="27" t="e">
        <f>IF(AC$51&lt;$C$5,#REF!,IF(AC$54=1,AB26*#REF!*#REF!/#REF!,[1]QGDP_CPdata!#REF!))</f>
        <v>#REF!</v>
      </c>
      <c r="AD26" s="27" t="e">
        <f>IF(AD$51&lt;$C$5,#REF!,IF(AD$54=1,AC26*#REF!*#REF!/#REF!,[1]QGDP_CPdata!#REF!))</f>
        <v>#REF!</v>
      </c>
      <c r="AE26" s="27" t="e">
        <f>IF(AE$51&lt;$C$5,#REF!,IF(AE$54=1,AD26*#REF!*#REF!/#REF!,[1]QGDP_CPdata!#REF!))</f>
        <v>#REF!</v>
      </c>
      <c r="AF26" s="27" t="e">
        <f>IF(AF$51&lt;$C$5,#REF!,IF(AF$54=1,AE26*#REF!*#REF!/#REF!,[1]QGDP_CPdata!#REF!))</f>
        <v>#REF!</v>
      </c>
      <c r="AG26" s="27" t="e">
        <f>IF(AG$51&lt;$C$5,#REF!,IF(AG$54=1,AF26*#REF!*#REF!/#REF!,[1]QGDP_CPdata!#REF!))</f>
        <v>#REF!</v>
      </c>
      <c r="AH26" s="27" t="e">
        <f>IF(AH$51&lt;$C$5,#REF!,IF(AH$54=1,AG26*#REF!*#REF!/#REF!,[1]QGDP_CPdata!A26))</f>
        <v>#REF!</v>
      </c>
      <c r="AI26" s="27" t="e">
        <f>IF(AI$51&lt;$C$5,#REF!,IF(AI$54=1,AH26*#REF!*#REF!/#REF!,[1]QGDP_CPdata!B26))</f>
        <v>#REF!</v>
      </c>
      <c r="AJ26" s="27" t="e">
        <f>IF(AJ$51&lt;$C$5,#REF!,IF(AJ$54=1,AI26*#REF!*#REF!/#REF!,[1]QGDP_CPdata!C26))</f>
        <v>#REF!</v>
      </c>
      <c r="AK26" s="27" t="e">
        <f>IF(AK$51&lt;$C$5,#REF!,IF(AK$54=1,AJ26*#REF!*#REF!/#REF!,[1]QGDP_CPdata!D26))</f>
        <v>#REF!</v>
      </c>
      <c r="AL26" s="27" t="e">
        <f>IF(AL$51&lt;$C$5,#REF!,IF(AL$54=1,AK26*#REF!*#REF!/#REF!,[1]QGDP_CPdata!E26))</f>
        <v>#REF!</v>
      </c>
      <c r="AM26" s="27" t="e">
        <f>IF(AM$51&lt;$C$5,#REF!,IF(AM$54=1,AL26*#REF!*#REF!/#REF!,[1]QGDP_CPdata!F26))</f>
        <v>#REF!</v>
      </c>
      <c r="AN26" s="27" t="e">
        <f>IF(AN$51&lt;$C$5,#REF!,IF(AN$54=1,AM26*#REF!*#REF!/#REF!,[1]QGDP_CPdata!G26))</f>
        <v>#REF!</v>
      </c>
      <c r="AO26" s="27" t="e">
        <f>IF(AO$51&lt;$C$5,#REF!,IF(AO$54=1,AN26*#REF!*#REF!/#REF!,[1]QGDP_CPdata!H26))</f>
        <v>#REF!</v>
      </c>
      <c r="AP26" s="27" t="e">
        <f>IF(AP$51&lt;$C$5,#REF!,IF(AP$54=1,AO26*#REF!*#REF!/#REF!,[1]QGDP_CPdata!I26))</f>
        <v>#REF!</v>
      </c>
      <c r="AQ26" s="27" t="e">
        <f>IF(AQ$51&lt;$C$5,#REF!,IF(AQ$54=1,AP26*#REF!*#REF!/#REF!,[1]QGDP_CPdata!J26))</f>
        <v>#REF!</v>
      </c>
      <c r="AR26" s="27" t="e">
        <f>IF(AR$51&lt;$C$5,#REF!,IF(AR$54=1,AQ26*#REF!*#REF!/#REF!,[1]QGDP_CPdata!K26))</f>
        <v>#REF!</v>
      </c>
      <c r="AS26" s="27" t="e">
        <f>IF(AS$51&lt;$C$5,#REF!,IF(AS$54=1,AR26*#REF!*#REF!/#REF!,[1]QGDP_CPdata!L26))</f>
        <v>#REF!</v>
      </c>
      <c r="AT26" s="27" t="e">
        <f>IF(AT$51&lt;$C$5,#REF!,IF(AT$54=1,AS26*#REF!*#REF!/#REF!,[1]QGDP_CPdata!M26))</f>
        <v>#REF!</v>
      </c>
      <c r="AU26" s="27" t="e">
        <f>IF(AU$51&lt;$C$5,#REF!,IF(AU$54=1,AT26*#REF!*#REF!/#REF!,[1]QGDP_CPdata!N26))</f>
        <v>#REF!</v>
      </c>
      <c r="AV26" s="27" t="e">
        <f>IF(AV$51&lt;$C$5,#REF!,IF(AV$54=1,AU26*#REF!*#REF!/#REF!,[1]QGDP_CPdata!O26))</f>
        <v>#REF!</v>
      </c>
      <c r="AW26" s="27" t="e">
        <f>IF(AW$51&lt;$C$5,#REF!,IF(AW$54=1,AV26*#REF!*#REF!/#REF!,[1]QGDP_CPdata!P26))</f>
        <v>#REF!</v>
      </c>
      <c r="AX26" s="27" t="e">
        <f>IF(AX$51&lt;$C$5,#REF!,IF(AX$54=1,AW26*#REF!*#REF!/#REF!,[1]QGDP_CPdata!Q26))</f>
        <v>#REF!</v>
      </c>
      <c r="AY26" s="27" t="e">
        <f>IF(AY$51&lt;$C$5,#REF!,IF(AY$54=1,AX26*#REF!*#REF!/#REF!,[1]QGDP_CPdata!R26))</f>
        <v>#REF!</v>
      </c>
      <c r="AZ26" s="27" t="e">
        <f>IF(AZ$51&lt;$C$5,#REF!,IF(AZ$54=1,AY26*#REF!*#REF!/#REF!,[1]QGDP_CPdata!S26))</f>
        <v>#REF!</v>
      </c>
      <c r="BA26" s="27" t="e">
        <f>IF(BA$51&lt;$C$5,#REF!,IF(BA$54=1,AZ26*#REF!*#REF!/#REF!,[1]QGDP_CPdata!T26))</f>
        <v>#REF!</v>
      </c>
      <c r="BB26" s="27" t="e">
        <f>IF(BB$51&lt;$C$5,#REF!,IF(BB$54=1,BA26*#REF!*#REF!/#REF!,[1]QGDP_CPdata!U26))</f>
        <v>#REF!</v>
      </c>
      <c r="BC26" s="27" t="e">
        <f>IF(BC$51&lt;$C$5,#REF!,IF(BC$54=1,BB26*#REF!*#REF!/#REF!,[1]QGDP_CPdata!V26))</f>
        <v>#REF!</v>
      </c>
      <c r="BD26" s="27" t="e">
        <f>IF(BD$51&lt;$C$5,#REF!,IF(BD$54=1,BC26*#REF!*#REF!/#REF!,[1]QGDP_CPdata!W26))</f>
        <v>#REF!</v>
      </c>
      <c r="BE26" s="27" t="e">
        <f>IF(BE$51&lt;$C$5,#REF!,IF(BE$54=1,BD26*#REF!*#REF!/#REF!,[1]QGDP_CPdata!X26))</f>
        <v>#REF!</v>
      </c>
      <c r="BF26" s="27" t="e">
        <f>IF(BF$51&lt;$C$5,#REF!,IF(BF$54=1,BE26*#REF!*#REF!/#REF!,[1]QGDP_CPdata!Y26))</f>
        <v>#REF!</v>
      </c>
      <c r="BG26" s="27" t="e">
        <f>IF(BG$51&lt;$C$5,#REF!,IF(BG$54=1,BF26*#REF!*#REF!/#REF!,[1]QGDP_CPdata!Z26))</f>
        <v>#REF!</v>
      </c>
      <c r="BH26" s="27" t="e">
        <f>IF(BH$51&lt;$C$5,#REF!,IF(BH$54=1,BG26*#REF!*#REF!/#REF!,[1]QGDP_CPdata!AA26))</f>
        <v>#REF!</v>
      </c>
      <c r="BI26" s="27" t="e">
        <f>IF(BI$51&lt;$C$5,#REF!,IF(BI$54=1,BH26*#REF!*#REF!/#REF!,[1]QGDP_CPdata!AB26))</f>
        <v>#REF!</v>
      </c>
      <c r="BJ26" s="27" t="e">
        <f>IF(BJ$51&lt;$C$5,#REF!,IF(BJ$54=1,BI26*#REF!*#REF!/#REF!,[1]QGDP_CPdata!AC26))</f>
        <v>#REF!</v>
      </c>
      <c r="BK26" s="27" t="e">
        <f>IF(BK$51&lt;$C$5,#REF!,IF(BK$54=1,BJ26*#REF!*#REF!/#REF!,[1]QGDP_CPdata!AD26))</f>
        <v>#REF!</v>
      </c>
      <c r="BL26" s="27" t="e">
        <f>IF(BL$51&lt;$C$5,#REF!,IF(BL$54=1,BK26*#REF!*#REF!/#REF!,[1]QGDP_CPdata!AE26))</f>
        <v>#REF!</v>
      </c>
      <c r="BM26" s="27" t="e">
        <f>IF(BM$51&lt;$C$5,#REF!,IF(BM$54=1,BL26*#REF!*#REF!/#REF!,[1]QGDP_CPdata!AF26))</f>
        <v>#REF!</v>
      </c>
      <c r="BN26" s="27" t="e">
        <f>IF(BN$51&lt;$C$5,#REF!,IF(BN$54=1,BM26*#REF!*#REF!/#REF!,[1]QGDP_CPdata!AG26))</f>
        <v>#REF!</v>
      </c>
      <c r="BO26" s="27" t="e">
        <f>IF(BO$51&lt;$C$5,#REF!,IF(BO$54=1,BN26*#REF!*#REF!/#REF!,[1]QGDP_CPdata!AH26))</f>
        <v>#REF!</v>
      </c>
      <c r="BP26" s="27" t="e">
        <f>IF(BP$51&lt;$C$5,#REF!,IF(BP$54=1,BO26*#REF!*#REF!/#REF!,[1]QGDP_CPdata!AI26))</f>
        <v>#REF!</v>
      </c>
      <c r="BQ26" s="27" t="e">
        <f>IF(BQ$51&lt;$C$5,#REF!,IF(BQ$54=1,BP26*#REF!*#REF!/#REF!,[1]QGDP_CPdata!AJ26))</f>
        <v>#REF!</v>
      </c>
      <c r="BR26" s="27" t="e">
        <f>IF(BR$51&lt;$C$5,#REF!,IF(BR$54=1,BQ26*#REF!*#REF!/#REF!,[1]QGDP_CPdata!AK26))</f>
        <v>#REF!</v>
      </c>
      <c r="BS26" s="27" t="e">
        <f>IF(BS$51&lt;$C$5,#REF!,IF(BS$54=1,BR26*#REF!*#REF!/#REF!,[1]QGDP_CPdata!AL26))</f>
        <v>#REF!</v>
      </c>
      <c r="BT26" s="27" t="e">
        <f>IF(BT$51&lt;$C$5,#REF!,IF(BT$54=1,BS26*#REF!*#REF!/#REF!,[1]QGDP_CPdata!AM26))</f>
        <v>#REF!</v>
      </c>
      <c r="BU26" s="27" t="e">
        <f>IF(BU$51&lt;$C$5,#REF!,IF(BU$54=1,BT26*#REF!*#REF!/#REF!,[1]QGDP_CPdata!AN26))</f>
        <v>#REF!</v>
      </c>
      <c r="BV26" s="27" t="e">
        <f>IF(BV$51&lt;$C$5,#REF!,IF(BV$54=1,BU26*#REF!*#REF!/#REF!,[1]QGDP_CPdata!AO26))</f>
        <v>#REF!</v>
      </c>
      <c r="BW26" s="27" t="e">
        <f>IF(BW$51&lt;$C$5,#REF!,IF(BW$54=1,BV26*#REF!*#REF!/#REF!,[1]QGDP_CPdata!AP26))</f>
        <v>#REF!</v>
      </c>
      <c r="BX26" s="27" t="e">
        <f>IF(BX$51&lt;$C$5,#REF!,IF(BX$54=1,BW26*#REF!*#REF!/#REF!,[1]QGDP_CPdata!AQ26))</f>
        <v>#REF!</v>
      </c>
      <c r="BY26" s="27" t="e">
        <f>IF(BY$51&lt;$C$5,#REF!,IF(BY$54=1,BX26*#REF!*#REF!/#REF!,[1]QGDP_CPdata!AR26))</f>
        <v>#REF!</v>
      </c>
      <c r="BZ26" s="27" t="e">
        <f>IF(BZ$51&lt;$C$5,#REF!,IF(BZ$54=1,BY26*#REF!*#REF!/#REF!,[1]QGDP_CPdata!AS26))</f>
        <v>#REF!</v>
      </c>
      <c r="CA26" s="27" t="e">
        <f>IF(CA$51&lt;$C$5,#REF!,IF(CA$54=1,BZ26*#REF!*#REF!/#REF!,[1]QGDP_CPdata!AT26))</f>
        <v>#REF!</v>
      </c>
      <c r="CB26" s="27" t="e">
        <f>IF(CB$51&lt;$C$5,#REF!,IF(CB$54=1,CA26*#REF!*#REF!/#REF!,[1]QGDP_CPdata!AU26))</f>
        <v>#REF!</v>
      </c>
      <c r="CC26" s="27" t="e">
        <f>IF(CC$51&lt;$C$5,#REF!,IF(CC$54=1,CB26*#REF!*#REF!/#REF!,[1]QGDP_CPdata!AV26))</f>
        <v>#REF!</v>
      </c>
      <c r="CD26" s="27" t="e">
        <f>IF(CD$51&lt;$C$5,#REF!,IF(CD$54=1,CC26*#REF!*#REF!/#REF!,[1]QGDP_CPdata!AW26))</f>
        <v>#REF!</v>
      </c>
      <c r="CE26" s="27" t="e">
        <f>IF(CE$51&lt;$C$5,#REF!,IF(CE$54=1,CD26*#REF!*#REF!/#REF!,[1]QGDP_CPdata!AX26))</f>
        <v>#REF!</v>
      </c>
      <c r="CF26" s="27" t="e">
        <f>IF(CF$51&lt;$C$5,#REF!,IF(CF$54=1,CE26*#REF!*#REF!/#REF!,[1]QGDP_CPdata!AY26))</f>
        <v>#REF!</v>
      </c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</row>
    <row r="27" spans="1:95" ht="13.5" customHeight="1" x14ac:dyDescent="0.85">
      <c r="A27" s="2">
        <f t="shared" si="14"/>
        <v>1</v>
      </c>
      <c r="B27" s="5" t="s">
        <v>8</v>
      </c>
      <c r="C27" s="84" t="e">
        <f>+#REF!</f>
        <v>#REF!</v>
      </c>
      <c r="D27" s="13"/>
      <c r="E27" s="5" t="s">
        <v>56</v>
      </c>
      <c r="F27" s="2" t="s">
        <v>21</v>
      </c>
      <c r="G27" s="27">
        <f t="shared" si="7"/>
        <v>0</v>
      </c>
      <c r="H27" s="27" t="e">
        <f>IF(H$51&lt;$C$5,#REF!,IF(H$54=1,G27*#REF!*#REF!/#REF!,[1]QGDP_CPdata!#REF!))</f>
        <v>#REF!</v>
      </c>
      <c r="I27" s="27" t="e">
        <f>IF(I$51&lt;$C$5,#REF!,IF(I$54=1,H27*#REF!*#REF!/#REF!,[1]QGDP_CPdata!#REF!))</f>
        <v>#REF!</v>
      </c>
      <c r="J27" s="27" t="e">
        <f>IF(J$51&lt;$C$5,#REF!,IF(J$54=1,I27*#REF!*#REF!/#REF!,[1]QGDP_CPdata!#REF!))</f>
        <v>#REF!</v>
      </c>
      <c r="K27" s="27" t="e">
        <f>IF(K$51&lt;$C$5,#REF!,IF(K$54=1,J27*#REF!*#REF!/#REF!,[1]QGDP_CPdata!#REF!))</f>
        <v>#REF!</v>
      </c>
      <c r="L27" s="27" t="e">
        <f>IF(L$51&lt;$C$5,#REF!,IF(L$54=1,K27*#REF!*#REF!/#REF!,[1]QGDP_CPdata!#REF!))</f>
        <v>#REF!</v>
      </c>
      <c r="M27" s="27" t="e">
        <f>IF(M$51&lt;$C$5,#REF!,IF(M$54=1,L27*#REF!*#REF!/#REF!,[1]QGDP_CPdata!#REF!))</f>
        <v>#REF!</v>
      </c>
      <c r="N27" s="27" t="e">
        <f>IF(N$51&lt;$C$5,#REF!,IF(N$54=1,M27*#REF!*#REF!/#REF!,[1]QGDP_CPdata!#REF!))</f>
        <v>#REF!</v>
      </c>
      <c r="O27" s="27" t="e">
        <f>IF(O$51&lt;$C$5,#REF!,IF(O$54=1,N27*#REF!*#REF!/#REF!,[1]QGDP_CPdata!#REF!))</f>
        <v>#REF!</v>
      </c>
      <c r="P27" s="27" t="e">
        <f>IF(P$51&lt;$C$5,#REF!,IF(P$54=1,O27*#REF!*#REF!/#REF!,[1]QGDP_CPdata!#REF!))</f>
        <v>#REF!</v>
      </c>
      <c r="Q27" s="27" t="e">
        <f>IF(Q$51&lt;$C$5,#REF!,IF(Q$54=1,P27*#REF!*#REF!/#REF!,[1]QGDP_CPdata!#REF!))</f>
        <v>#REF!</v>
      </c>
      <c r="R27" s="27" t="e">
        <f>IF(R$51&lt;$C$5,#REF!,IF(R$54=1,Q27*#REF!*#REF!/#REF!,[1]QGDP_CPdata!#REF!))</f>
        <v>#REF!</v>
      </c>
      <c r="S27" s="27" t="e">
        <f>IF(S$51&lt;$C$5,#REF!,IF(S$54=1,R27*#REF!*#REF!/#REF!,[1]QGDP_CPdata!#REF!))</f>
        <v>#REF!</v>
      </c>
      <c r="T27" s="27" t="e">
        <f>IF(T$51&lt;$C$5,#REF!,IF(T$54=1,S27*#REF!*#REF!/#REF!,[1]QGDP_CPdata!#REF!))</f>
        <v>#REF!</v>
      </c>
      <c r="U27" s="27" t="e">
        <f>IF(U$51&lt;$C$5,#REF!,IF(U$54=1,T27*#REF!*#REF!/#REF!,[1]QGDP_CPdata!#REF!))</f>
        <v>#REF!</v>
      </c>
      <c r="V27" s="27" t="e">
        <f>IF(V$51&lt;$C$5,#REF!,IF(V$54=1,U27*#REF!*#REF!/#REF!,[1]QGDP_CPdata!#REF!))</f>
        <v>#REF!</v>
      </c>
      <c r="W27" s="27" t="e">
        <f>IF(W$51&lt;$C$5,#REF!,IF(W$54=1,V27*#REF!*#REF!/#REF!,[1]QGDP_CPdata!#REF!))</f>
        <v>#REF!</v>
      </c>
      <c r="X27" s="27" t="e">
        <f>IF(X$51&lt;$C$5,#REF!,IF(X$54=1,W27*#REF!*#REF!/#REF!,[1]QGDP_CPdata!#REF!))</f>
        <v>#REF!</v>
      </c>
      <c r="Y27" s="27" t="e">
        <f>IF(Y$51&lt;$C$5,#REF!,IF(Y$54=1,X27*#REF!*#REF!/#REF!,[1]QGDP_CPdata!#REF!))</f>
        <v>#REF!</v>
      </c>
      <c r="Z27" s="27" t="e">
        <f>IF(Z$51&lt;$C$5,#REF!,IF(Z$54=1,Y27*#REF!*#REF!/#REF!,[1]QGDP_CPdata!#REF!))</f>
        <v>#REF!</v>
      </c>
      <c r="AA27" s="27" t="e">
        <f>IF(AA$51&lt;$C$5,#REF!,IF(AA$54=1,Z27*#REF!*#REF!/#REF!,[1]QGDP_CPdata!#REF!))</f>
        <v>#REF!</v>
      </c>
      <c r="AB27" s="27" t="e">
        <f>IF(AB$51&lt;$C$5,#REF!,IF(AB$54=1,AA27*#REF!*#REF!/#REF!,[1]QGDP_CPdata!#REF!))</f>
        <v>#REF!</v>
      </c>
      <c r="AC27" s="27" t="e">
        <f>IF(AC$51&lt;$C$5,#REF!,IF(AC$54=1,AB27*#REF!*#REF!/#REF!,[1]QGDP_CPdata!#REF!))</f>
        <v>#REF!</v>
      </c>
      <c r="AD27" s="27" t="e">
        <f>IF(AD$51&lt;$C$5,#REF!,IF(AD$54=1,AC27*#REF!*#REF!/#REF!,[1]QGDP_CPdata!#REF!))</f>
        <v>#REF!</v>
      </c>
      <c r="AE27" s="27" t="e">
        <f>IF(AE$51&lt;$C$5,#REF!,IF(AE$54=1,AD27*#REF!*#REF!/#REF!,[1]QGDP_CPdata!#REF!))</f>
        <v>#REF!</v>
      </c>
      <c r="AF27" s="27" t="e">
        <f>IF(AF$51&lt;$C$5,#REF!,IF(AF$54=1,AE27*#REF!*#REF!/#REF!,[1]QGDP_CPdata!#REF!))</f>
        <v>#REF!</v>
      </c>
      <c r="AG27" s="27" t="e">
        <f>IF(AG$51&lt;$C$5,#REF!,IF(AG$54=1,AF27*#REF!*#REF!/#REF!,[1]QGDP_CPdata!#REF!))</f>
        <v>#REF!</v>
      </c>
      <c r="AH27" s="27" t="e">
        <f>IF(AH$51&lt;$C$5,#REF!,IF(AH$54=1,AG27*#REF!*#REF!/#REF!,[1]QGDP_CPdata!A27))</f>
        <v>#REF!</v>
      </c>
      <c r="AI27" s="27" t="e">
        <f>IF(AI$51&lt;$C$5,#REF!,IF(AI$54=1,AH27*#REF!*#REF!/#REF!,[1]QGDP_CPdata!B27))</f>
        <v>#REF!</v>
      </c>
      <c r="AJ27" s="27" t="e">
        <f>IF(AJ$51&lt;$C$5,#REF!,IF(AJ$54=1,AI27*#REF!*#REF!/#REF!,[1]QGDP_CPdata!C27))</f>
        <v>#REF!</v>
      </c>
      <c r="AK27" s="27" t="e">
        <f>IF(AK$51&lt;$C$5,#REF!,IF(AK$54=1,AJ27*#REF!*#REF!/#REF!,[1]QGDP_CPdata!D27))</f>
        <v>#REF!</v>
      </c>
      <c r="AL27" s="27" t="e">
        <f>IF(AL$51&lt;$C$5,#REF!,IF(AL$54=1,AK27*#REF!*#REF!/#REF!,[1]QGDP_CPdata!E27))</f>
        <v>#REF!</v>
      </c>
      <c r="AM27" s="27" t="e">
        <f>IF(AM$51&lt;$C$5,#REF!,IF(AM$54=1,AL27*#REF!*#REF!/#REF!,[1]QGDP_CPdata!F27))</f>
        <v>#REF!</v>
      </c>
      <c r="AN27" s="27" t="e">
        <f>IF(AN$51&lt;$C$5,#REF!,IF(AN$54=1,AM27*#REF!*#REF!/#REF!,[1]QGDP_CPdata!G27))</f>
        <v>#REF!</v>
      </c>
      <c r="AO27" s="27" t="e">
        <f>IF(AO$51&lt;$C$5,#REF!,IF(AO$54=1,AN27*#REF!*#REF!/#REF!,[1]QGDP_CPdata!H27))</f>
        <v>#REF!</v>
      </c>
      <c r="AP27" s="27" t="e">
        <f>IF(AP$51&lt;$C$5,#REF!,IF(AP$54=1,AO27*#REF!*#REF!/#REF!,[1]QGDP_CPdata!I27))</f>
        <v>#REF!</v>
      </c>
      <c r="AQ27" s="27" t="e">
        <f>IF(AQ$51&lt;$C$5,#REF!,IF(AQ$54=1,AP27*#REF!*#REF!/#REF!,[1]QGDP_CPdata!J27))</f>
        <v>#REF!</v>
      </c>
      <c r="AR27" s="27" t="e">
        <f>IF(AR$51&lt;$C$5,#REF!,IF(AR$54=1,AQ27*#REF!*#REF!/#REF!,[1]QGDP_CPdata!K27))</f>
        <v>#REF!</v>
      </c>
      <c r="AS27" s="27" t="e">
        <f>IF(AS$51&lt;$C$5,#REF!,IF(AS$54=1,AR27*#REF!*#REF!/#REF!,[1]QGDP_CPdata!L27))</f>
        <v>#REF!</v>
      </c>
      <c r="AT27" s="27" t="e">
        <f>IF(AT$51&lt;$C$5,#REF!,IF(AT$54=1,AS27*#REF!*#REF!/#REF!,[1]QGDP_CPdata!M27))</f>
        <v>#REF!</v>
      </c>
      <c r="AU27" s="27" t="e">
        <f>IF(AU$51&lt;$C$5,#REF!,IF(AU$54=1,AT27*#REF!*#REF!/#REF!,[1]QGDP_CPdata!N27))</f>
        <v>#REF!</v>
      </c>
      <c r="AV27" s="27" t="e">
        <f>IF(AV$51&lt;$C$5,#REF!,IF(AV$54=1,AU27*#REF!*#REF!/#REF!,[1]QGDP_CPdata!O27))</f>
        <v>#REF!</v>
      </c>
      <c r="AW27" s="27" t="e">
        <f>IF(AW$51&lt;$C$5,#REF!,IF(AW$54=1,AV27*#REF!*#REF!/#REF!,[1]QGDP_CPdata!P27))</f>
        <v>#REF!</v>
      </c>
      <c r="AX27" s="27" t="e">
        <f>IF(AX$51&lt;$C$5,#REF!,IF(AX$54=1,AW27*#REF!*#REF!/#REF!,[1]QGDP_CPdata!Q27))</f>
        <v>#REF!</v>
      </c>
      <c r="AY27" s="27" t="e">
        <f>IF(AY$51&lt;$C$5,#REF!,IF(AY$54=1,AX27*#REF!*#REF!/#REF!,[1]QGDP_CPdata!R27))</f>
        <v>#REF!</v>
      </c>
      <c r="AZ27" s="27" t="e">
        <f>IF(AZ$51&lt;$C$5,#REF!,IF(AZ$54=1,AY27*#REF!*#REF!/#REF!,[1]QGDP_CPdata!S27))</f>
        <v>#REF!</v>
      </c>
      <c r="BA27" s="27" t="e">
        <f>IF(BA$51&lt;$C$5,#REF!,IF(BA$54=1,AZ27*#REF!*#REF!/#REF!,[1]QGDP_CPdata!T27))</f>
        <v>#REF!</v>
      </c>
      <c r="BB27" s="27" t="e">
        <f>IF(BB$51&lt;$C$5,#REF!,IF(BB$54=1,BA27*#REF!*#REF!/#REF!,[1]QGDP_CPdata!U27))</f>
        <v>#REF!</v>
      </c>
      <c r="BC27" s="27" t="e">
        <f>IF(BC$51&lt;$C$5,#REF!,IF(BC$54=1,BB27*#REF!*#REF!/#REF!,[1]QGDP_CPdata!V27))</f>
        <v>#REF!</v>
      </c>
      <c r="BD27" s="27" t="e">
        <f>IF(BD$51&lt;$C$5,#REF!,IF(BD$54=1,BC27*#REF!*#REF!/#REF!,[1]QGDP_CPdata!W27))</f>
        <v>#REF!</v>
      </c>
      <c r="BE27" s="27" t="e">
        <f>IF(BE$51&lt;$C$5,#REF!,IF(BE$54=1,BD27*#REF!*#REF!/#REF!,[1]QGDP_CPdata!X27))</f>
        <v>#REF!</v>
      </c>
      <c r="BF27" s="27" t="e">
        <f>IF(BF$51&lt;$C$5,#REF!,IF(BF$54=1,BE27*#REF!*#REF!/#REF!,[1]QGDP_CPdata!Y27))</f>
        <v>#REF!</v>
      </c>
      <c r="BG27" s="27" t="e">
        <f>IF(BG$51&lt;$C$5,#REF!,IF(BG$54=1,BF27*#REF!*#REF!/#REF!,[1]QGDP_CPdata!Z27))</f>
        <v>#REF!</v>
      </c>
      <c r="BH27" s="27" t="e">
        <f>IF(BH$51&lt;$C$5,#REF!,IF(BH$54=1,BG27*#REF!*#REF!/#REF!,[1]QGDP_CPdata!AA27))</f>
        <v>#REF!</v>
      </c>
      <c r="BI27" s="27" t="e">
        <f>IF(BI$51&lt;$C$5,#REF!,IF(BI$54=1,BH27*#REF!*#REF!/#REF!,[1]QGDP_CPdata!AB27))</f>
        <v>#REF!</v>
      </c>
      <c r="BJ27" s="27" t="e">
        <f>IF(BJ$51&lt;$C$5,#REF!,IF(BJ$54=1,BI27*#REF!*#REF!/#REF!,[1]QGDP_CPdata!AC27))</f>
        <v>#REF!</v>
      </c>
      <c r="BK27" s="27" t="e">
        <f>IF(BK$51&lt;$C$5,#REF!,IF(BK$54=1,BJ27*#REF!*#REF!/#REF!,[1]QGDP_CPdata!AD27))</f>
        <v>#REF!</v>
      </c>
      <c r="BL27" s="27" t="e">
        <f>IF(BL$51&lt;$C$5,#REF!,IF(BL$54=1,BK27*#REF!*#REF!/#REF!,[1]QGDP_CPdata!AE27))</f>
        <v>#REF!</v>
      </c>
      <c r="BM27" s="27" t="e">
        <f>IF(BM$51&lt;$C$5,#REF!,IF(BM$54=1,BL27*#REF!*#REF!/#REF!,[1]QGDP_CPdata!AF27))</f>
        <v>#REF!</v>
      </c>
      <c r="BN27" s="27" t="e">
        <f>IF(BN$51&lt;$C$5,#REF!,IF(BN$54=1,BM27*#REF!*#REF!/#REF!,[1]QGDP_CPdata!AG27))</f>
        <v>#REF!</v>
      </c>
      <c r="BO27" s="27" t="e">
        <f>IF(BO$51&lt;$C$5,#REF!,IF(BO$54=1,BN27*#REF!*#REF!/#REF!,[1]QGDP_CPdata!AH27))</f>
        <v>#REF!</v>
      </c>
      <c r="BP27" s="27" t="e">
        <f>IF(BP$51&lt;$C$5,#REF!,IF(BP$54=1,BO27*#REF!*#REF!/#REF!,[1]QGDP_CPdata!AI27))</f>
        <v>#REF!</v>
      </c>
      <c r="BQ27" s="27" t="e">
        <f>IF(BQ$51&lt;$C$5,#REF!,IF(BQ$54=1,BP27*#REF!*#REF!/#REF!,[1]QGDP_CPdata!AJ27))</f>
        <v>#REF!</v>
      </c>
      <c r="BR27" s="27" t="e">
        <f>IF(BR$51&lt;$C$5,#REF!,IF(BR$54=1,BQ27*#REF!*#REF!/#REF!,[1]QGDP_CPdata!AK27))</f>
        <v>#REF!</v>
      </c>
      <c r="BS27" s="27" t="e">
        <f>IF(BS$51&lt;$C$5,#REF!,IF(BS$54=1,BR27*#REF!*#REF!/#REF!,[1]QGDP_CPdata!AL27))</f>
        <v>#REF!</v>
      </c>
      <c r="BT27" s="27" t="e">
        <f>IF(BT$51&lt;$C$5,#REF!,IF(BT$54=1,BS27*#REF!*#REF!/#REF!,[1]QGDP_CPdata!AM27))</f>
        <v>#REF!</v>
      </c>
      <c r="BU27" s="27" t="e">
        <f>IF(BU$51&lt;$C$5,#REF!,IF(BU$54=1,BT27*#REF!*#REF!/#REF!,[1]QGDP_CPdata!AN27))</f>
        <v>#REF!</v>
      </c>
      <c r="BV27" s="27" t="e">
        <f>IF(BV$51&lt;$C$5,#REF!,IF(BV$54=1,BU27*#REF!*#REF!/#REF!,[1]QGDP_CPdata!AO27))</f>
        <v>#REF!</v>
      </c>
      <c r="BW27" s="27" t="e">
        <f>IF(BW$51&lt;$C$5,#REF!,IF(BW$54=1,BV27*#REF!*#REF!/#REF!,[1]QGDP_CPdata!AP27))</f>
        <v>#REF!</v>
      </c>
      <c r="BX27" s="27" t="e">
        <f>IF(BX$51&lt;$C$5,#REF!,IF(BX$54=1,BW27*#REF!*#REF!/#REF!,[1]QGDP_CPdata!AQ27))</f>
        <v>#REF!</v>
      </c>
      <c r="BY27" s="27" t="e">
        <f>IF(BY$51&lt;$C$5,#REF!,IF(BY$54=1,BX27*#REF!*#REF!/#REF!,[1]QGDP_CPdata!AR27))</f>
        <v>#REF!</v>
      </c>
      <c r="BZ27" s="27" t="e">
        <f>IF(BZ$51&lt;$C$5,#REF!,IF(BZ$54=1,BY27*#REF!*#REF!/#REF!,[1]QGDP_CPdata!AS27))</f>
        <v>#REF!</v>
      </c>
      <c r="CA27" s="27" t="e">
        <f>IF(CA$51&lt;$C$5,#REF!,IF(CA$54=1,BZ27*#REF!*#REF!/#REF!,[1]QGDP_CPdata!AT27))</f>
        <v>#REF!</v>
      </c>
      <c r="CB27" s="27" t="e">
        <f>IF(CB$51&lt;$C$5,#REF!,IF(CB$54=1,CA27*#REF!*#REF!/#REF!,[1]QGDP_CPdata!AU27))</f>
        <v>#REF!</v>
      </c>
      <c r="CC27" s="27" t="e">
        <f>IF(CC$51&lt;$C$5,#REF!,IF(CC$54=1,CB27*#REF!*#REF!/#REF!,[1]QGDP_CPdata!AV27))</f>
        <v>#REF!</v>
      </c>
      <c r="CD27" s="27" t="e">
        <f>IF(CD$51&lt;$C$5,#REF!,IF(CD$54=1,CC27*#REF!*#REF!/#REF!,[1]QGDP_CPdata!AW27))</f>
        <v>#REF!</v>
      </c>
      <c r="CE27" s="27" t="e">
        <f>IF(CE$51&lt;$C$5,#REF!,IF(CE$54=1,CD27*#REF!*#REF!/#REF!,[1]QGDP_CPdata!AX27))</f>
        <v>#REF!</v>
      </c>
      <c r="CF27" s="27" t="e">
        <f>IF(CF$51&lt;$C$5,#REF!,IF(CF$54=1,CE27*#REF!*#REF!/#REF!,[1]QGDP_CPdata!AY27))</f>
        <v>#REF!</v>
      </c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</row>
    <row r="28" spans="1:95" ht="13.5" customHeight="1" x14ac:dyDescent="0.85">
      <c r="A28" s="2">
        <f t="shared" si="14"/>
        <v>1</v>
      </c>
      <c r="B28" s="5" t="s">
        <v>8</v>
      </c>
      <c r="C28" s="84" t="e">
        <f>+#REF!</f>
        <v>#REF!</v>
      </c>
      <c r="D28" s="13"/>
      <c r="E28" s="5" t="s">
        <v>57</v>
      </c>
      <c r="F28" s="2" t="s">
        <v>22</v>
      </c>
      <c r="G28" s="27">
        <f t="shared" si="7"/>
        <v>0</v>
      </c>
      <c r="H28" s="27" t="e">
        <f>IF(H$51&lt;$C$5,#REF!,IF(H$54=1,G28*#REF!*#REF!/#REF!,[1]QGDP_CPdata!#REF!))</f>
        <v>#REF!</v>
      </c>
      <c r="I28" s="27" t="e">
        <f>IF(I$51&lt;$C$5,#REF!,IF(I$54=1,H28*#REF!*#REF!/#REF!,[1]QGDP_CPdata!#REF!))</f>
        <v>#REF!</v>
      </c>
      <c r="J28" s="27" t="e">
        <f>IF(J$51&lt;$C$5,#REF!,IF(J$54=1,I28*#REF!*#REF!/#REF!,[1]QGDP_CPdata!#REF!))</f>
        <v>#REF!</v>
      </c>
      <c r="K28" s="27" t="e">
        <f>IF(K$51&lt;$C$5,#REF!,IF(K$54=1,J28*#REF!*#REF!/#REF!,[1]QGDP_CPdata!#REF!))</f>
        <v>#REF!</v>
      </c>
      <c r="L28" s="27" t="e">
        <f>IF(L$51&lt;$C$5,#REF!,IF(L$54=1,K28*#REF!*#REF!/#REF!,[1]QGDP_CPdata!#REF!))</f>
        <v>#REF!</v>
      </c>
      <c r="M28" s="27" t="e">
        <f>IF(M$51&lt;$C$5,#REF!,IF(M$54=1,L28*#REF!*#REF!/#REF!,[1]QGDP_CPdata!#REF!))</f>
        <v>#REF!</v>
      </c>
      <c r="N28" s="27" t="e">
        <f>IF(N$51&lt;$C$5,#REF!,IF(N$54=1,M28*#REF!*#REF!/#REF!,[1]QGDP_CPdata!#REF!))</f>
        <v>#REF!</v>
      </c>
      <c r="O28" s="27" t="e">
        <f>IF(O$51&lt;$C$5,#REF!,IF(O$54=1,N28*#REF!*#REF!/#REF!,[1]QGDP_CPdata!#REF!))</f>
        <v>#REF!</v>
      </c>
      <c r="P28" s="27" t="e">
        <f>IF(P$51&lt;$C$5,#REF!,IF(P$54=1,O28*#REF!*#REF!/#REF!,[1]QGDP_CPdata!#REF!))</f>
        <v>#REF!</v>
      </c>
      <c r="Q28" s="27" t="e">
        <f>IF(Q$51&lt;$C$5,#REF!,IF(Q$54=1,P28*#REF!*#REF!/#REF!,[1]QGDP_CPdata!#REF!))</f>
        <v>#REF!</v>
      </c>
      <c r="R28" s="27" t="e">
        <f>IF(R$51&lt;$C$5,#REF!,IF(R$54=1,Q28*#REF!*#REF!/#REF!,[1]QGDP_CPdata!#REF!))</f>
        <v>#REF!</v>
      </c>
      <c r="S28" s="27" t="e">
        <f>IF(S$51&lt;$C$5,#REF!,IF(S$54=1,R28*#REF!*#REF!/#REF!,[1]QGDP_CPdata!#REF!))</f>
        <v>#REF!</v>
      </c>
      <c r="T28" s="27" t="e">
        <f>IF(T$51&lt;$C$5,#REF!,IF(T$54=1,S28*#REF!*#REF!/#REF!,[1]QGDP_CPdata!#REF!))</f>
        <v>#REF!</v>
      </c>
      <c r="U28" s="27" t="e">
        <f>IF(U$51&lt;$C$5,#REF!,IF(U$54=1,T28*#REF!*#REF!/#REF!,[1]QGDP_CPdata!#REF!))</f>
        <v>#REF!</v>
      </c>
      <c r="V28" s="27" t="e">
        <f>IF(V$51&lt;$C$5,#REF!,IF(V$54=1,U28*#REF!*#REF!/#REF!,[1]QGDP_CPdata!#REF!))</f>
        <v>#REF!</v>
      </c>
      <c r="W28" s="27" t="e">
        <f>IF(W$51&lt;$C$5,#REF!,IF(W$54=1,V28*#REF!*#REF!/#REF!,[1]QGDP_CPdata!#REF!))</f>
        <v>#REF!</v>
      </c>
      <c r="X28" s="27" t="e">
        <f>IF(X$51&lt;$C$5,#REF!,IF(X$54=1,W28*#REF!*#REF!/#REF!,[1]QGDP_CPdata!#REF!))</f>
        <v>#REF!</v>
      </c>
      <c r="Y28" s="27" t="e">
        <f>IF(Y$51&lt;$C$5,#REF!,IF(Y$54=1,X28*#REF!*#REF!/#REF!,[1]QGDP_CPdata!#REF!))</f>
        <v>#REF!</v>
      </c>
      <c r="Z28" s="27" t="e">
        <f>IF(Z$51&lt;$C$5,#REF!,IF(Z$54=1,Y28*#REF!*#REF!/#REF!,[1]QGDP_CPdata!#REF!))</f>
        <v>#REF!</v>
      </c>
      <c r="AA28" s="27" t="e">
        <f>IF(AA$51&lt;$C$5,#REF!,IF(AA$54=1,Z28*#REF!*#REF!/#REF!,[1]QGDP_CPdata!#REF!))</f>
        <v>#REF!</v>
      </c>
      <c r="AB28" s="27" t="e">
        <f>IF(AB$51&lt;$C$5,#REF!,IF(AB$54=1,AA28*#REF!*#REF!/#REF!,[1]QGDP_CPdata!#REF!))</f>
        <v>#REF!</v>
      </c>
      <c r="AC28" s="27" t="e">
        <f>IF(AC$51&lt;$C$5,#REF!,IF(AC$54=1,AB28*#REF!*#REF!/#REF!,[1]QGDP_CPdata!#REF!))</f>
        <v>#REF!</v>
      </c>
      <c r="AD28" s="27" t="e">
        <f>IF(AD$51&lt;$C$5,#REF!,IF(AD$54=1,AC28*#REF!*#REF!/#REF!,[1]QGDP_CPdata!#REF!))</f>
        <v>#REF!</v>
      </c>
      <c r="AE28" s="27" t="e">
        <f>IF(AE$51&lt;$C$5,#REF!,IF(AE$54=1,AD28*#REF!*#REF!/#REF!,[1]QGDP_CPdata!#REF!))</f>
        <v>#REF!</v>
      </c>
      <c r="AF28" s="27" t="e">
        <f>IF(AF$51&lt;$C$5,#REF!,IF(AF$54=1,AE28*#REF!*#REF!/#REF!,[1]QGDP_CPdata!#REF!))</f>
        <v>#REF!</v>
      </c>
      <c r="AG28" s="27" t="e">
        <f>IF(AG$51&lt;$C$5,#REF!,IF(AG$54=1,AF28*#REF!*#REF!/#REF!,[1]QGDP_CPdata!#REF!))</f>
        <v>#REF!</v>
      </c>
      <c r="AH28" s="27" t="e">
        <f>IF(AH$51&lt;$C$5,#REF!,IF(AH$54=1,AG28*#REF!*#REF!/#REF!,[1]QGDP_CPdata!A28))</f>
        <v>#REF!</v>
      </c>
      <c r="AI28" s="27" t="e">
        <f>IF(AI$51&lt;$C$5,#REF!,IF(AI$54=1,AH28*#REF!*#REF!/#REF!,[1]QGDP_CPdata!B28))</f>
        <v>#REF!</v>
      </c>
      <c r="AJ28" s="27" t="e">
        <f>IF(AJ$51&lt;$C$5,#REF!,IF(AJ$54=1,AI28*#REF!*#REF!/#REF!,[1]QGDP_CPdata!C28))</f>
        <v>#REF!</v>
      </c>
      <c r="AK28" s="27" t="e">
        <f>IF(AK$51&lt;$C$5,#REF!,IF(AK$54=1,AJ28*#REF!*#REF!/#REF!,[1]QGDP_CPdata!D28))</f>
        <v>#REF!</v>
      </c>
      <c r="AL28" s="27" t="e">
        <f>IF(AL$51&lt;$C$5,#REF!,IF(AL$54=1,AK28*#REF!*#REF!/#REF!,[1]QGDP_CPdata!E28))</f>
        <v>#REF!</v>
      </c>
      <c r="AM28" s="27" t="e">
        <f>IF(AM$51&lt;$C$5,#REF!,IF(AM$54=1,AL28*#REF!*#REF!/#REF!,[1]QGDP_CPdata!F28))</f>
        <v>#REF!</v>
      </c>
      <c r="AN28" s="27" t="e">
        <f>IF(AN$51&lt;$C$5,#REF!,IF(AN$54=1,AM28*#REF!*#REF!/#REF!,[1]QGDP_CPdata!G28))</f>
        <v>#REF!</v>
      </c>
      <c r="AO28" s="27" t="e">
        <f>IF(AO$51&lt;$C$5,#REF!,IF(AO$54=1,AN28*#REF!*#REF!/#REF!,[1]QGDP_CPdata!H28))</f>
        <v>#REF!</v>
      </c>
      <c r="AP28" s="27" t="e">
        <f>IF(AP$51&lt;$C$5,#REF!,IF(AP$54=1,AO28*#REF!*#REF!/#REF!,[1]QGDP_CPdata!I28))</f>
        <v>#REF!</v>
      </c>
      <c r="AQ28" s="27" t="e">
        <f>IF(AQ$51&lt;$C$5,#REF!,IF(AQ$54=1,AP28*#REF!*#REF!/#REF!,[1]QGDP_CPdata!J28))</f>
        <v>#REF!</v>
      </c>
      <c r="AR28" s="27" t="e">
        <f>IF(AR$51&lt;$C$5,#REF!,IF(AR$54=1,AQ28*#REF!*#REF!/#REF!,[1]QGDP_CPdata!K28))</f>
        <v>#REF!</v>
      </c>
      <c r="AS28" s="27" t="e">
        <f>IF(AS$51&lt;$C$5,#REF!,IF(AS$54=1,AR28*#REF!*#REF!/#REF!,[1]QGDP_CPdata!L28))</f>
        <v>#REF!</v>
      </c>
      <c r="AT28" s="27" t="e">
        <f>IF(AT$51&lt;$C$5,#REF!,IF(AT$54=1,AS28*#REF!*#REF!/#REF!,[1]QGDP_CPdata!M28))</f>
        <v>#REF!</v>
      </c>
      <c r="AU28" s="27" t="e">
        <f>IF(AU$51&lt;$C$5,#REF!,IF(AU$54=1,AT28*#REF!*#REF!/#REF!,[1]QGDP_CPdata!N28))</f>
        <v>#REF!</v>
      </c>
      <c r="AV28" s="27" t="e">
        <f>IF(AV$51&lt;$C$5,#REF!,IF(AV$54=1,AU28*#REF!*#REF!/#REF!,[1]QGDP_CPdata!O28))</f>
        <v>#REF!</v>
      </c>
      <c r="AW28" s="27" t="e">
        <f>IF(AW$51&lt;$C$5,#REF!,IF(AW$54=1,AV28*#REF!*#REF!/#REF!,[1]QGDP_CPdata!P28))</f>
        <v>#REF!</v>
      </c>
      <c r="AX28" s="27" t="e">
        <f>IF(AX$51&lt;$C$5,#REF!,IF(AX$54=1,AW28*#REF!*#REF!/#REF!,[1]QGDP_CPdata!Q28))</f>
        <v>#REF!</v>
      </c>
      <c r="AY28" s="27" t="e">
        <f>IF(AY$51&lt;$C$5,#REF!,IF(AY$54=1,AX28*#REF!*#REF!/#REF!,[1]QGDP_CPdata!R28))</f>
        <v>#REF!</v>
      </c>
      <c r="AZ28" s="27" t="e">
        <f>IF(AZ$51&lt;$C$5,#REF!,IF(AZ$54=1,AY28*#REF!*#REF!/#REF!,[1]QGDP_CPdata!S28))</f>
        <v>#REF!</v>
      </c>
      <c r="BA28" s="27" t="e">
        <f>IF(BA$51&lt;$C$5,#REF!,IF(BA$54=1,AZ28*#REF!*#REF!/#REF!,[1]QGDP_CPdata!T28))</f>
        <v>#REF!</v>
      </c>
      <c r="BB28" s="27" t="e">
        <f>IF(BB$51&lt;$C$5,#REF!,IF(BB$54=1,BA28*#REF!*#REF!/#REF!,[1]QGDP_CPdata!U28))</f>
        <v>#REF!</v>
      </c>
      <c r="BC28" s="27" t="e">
        <f>IF(BC$51&lt;$C$5,#REF!,IF(BC$54=1,BB28*#REF!*#REF!/#REF!,[1]QGDP_CPdata!V28))</f>
        <v>#REF!</v>
      </c>
      <c r="BD28" s="27" t="e">
        <f>IF(BD$51&lt;$C$5,#REF!,IF(BD$54=1,BC28*#REF!*#REF!/#REF!,[1]QGDP_CPdata!W28))</f>
        <v>#REF!</v>
      </c>
      <c r="BE28" s="27" t="e">
        <f>IF(BE$51&lt;$C$5,#REF!,IF(BE$54=1,BD28*#REF!*#REF!/#REF!,[1]QGDP_CPdata!X28))</f>
        <v>#REF!</v>
      </c>
      <c r="BF28" s="27" t="e">
        <f>IF(BF$51&lt;$C$5,#REF!,IF(BF$54=1,BE28*#REF!*#REF!/#REF!,[1]QGDP_CPdata!Y28))</f>
        <v>#REF!</v>
      </c>
      <c r="BG28" s="27" t="e">
        <f>IF(BG$51&lt;$C$5,#REF!,IF(BG$54=1,BF28*#REF!*#REF!/#REF!,[1]QGDP_CPdata!Z28))</f>
        <v>#REF!</v>
      </c>
      <c r="BH28" s="27" t="e">
        <f>IF(BH$51&lt;$C$5,#REF!,IF(BH$54=1,BG28*#REF!*#REF!/#REF!,[1]QGDP_CPdata!AA28))</f>
        <v>#REF!</v>
      </c>
      <c r="BI28" s="27" t="e">
        <f>IF(BI$51&lt;$C$5,#REF!,IF(BI$54=1,BH28*#REF!*#REF!/#REF!,[1]QGDP_CPdata!AB28))</f>
        <v>#REF!</v>
      </c>
      <c r="BJ28" s="27" t="e">
        <f>IF(BJ$51&lt;$C$5,#REF!,IF(BJ$54=1,BI28*#REF!*#REF!/#REF!,[1]QGDP_CPdata!AC28))</f>
        <v>#REF!</v>
      </c>
      <c r="BK28" s="27" t="e">
        <f>IF(BK$51&lt;$C$5,#REF!,IF(BK$54=1,BJ28*#REF!*#REF!/#REF!,[1]QGDP_CPdata!AD28))</f>
        <v>#REF!</v>
      </c>
      <c r="BL28" s="27" t="e">
        <f>IF(BL$51&lt;$C$5,#REF!,IF(BL$54=1,BK28*#REF!*#REF!/#REF!,[1]QGDP_CPdata!AE28))</f>
        <v>#REF!</v>
      </c>
      <c r="BM28" s="27" t="e">
        <f>IF(BM$51&lt;$C$5,#REF!,IF(BM$54=1,BL28*#REF!*#REF!/#REF!,[1]QGDP_CPdata!AF28))</f>
        <v>#REF!</v>
      </c>
      <c r="BN28" s="27" t="e">
        <f>IF(BN$51&lt;$C$5,#REF!,IF(BN$54=1,BM28*#REF!*#REF!/#REF!,[1]QGDP_CPdata!AG28))</f>
        <v>#REF!</v>
      </c>
      <c r="BO28" s="27" t="e">
        <f>IF(BO$51&lt;$C$5,#REF!,IF(BO$54=1,BN28*#REF!*#REF!/#REF!,[1]QGDP_CPdata!AH28))</f>
        <v>#REF!</v>
      </c>
      <c r="BP28" s="27" t="e">
        <f>IF(BP$51&lt;$C$5,#REF!,IF(BP$54=1,BO28*#REF!*#REF!/#REF!,[1]QGDP_CPdata!AI28))</f>
        <v>#REF!</v>
      </c>
      <c r="BQ28" s="27" t="e">
        <f>IF(BQ$51&lt;$C$5,#REF!,IF(BQ$54=1,BP28*#REF!*#REF!/#REF!,[1]QGDP_CPdata!AJ28))</f>
        <v>#REF!</v>
      </c>
      <c r="BR28" s="27" t="e">
        <f>IF(BR$51&lt;$C$5,#REF!,IF(BR$54=1,BQ28*#REF!*#REF!/#REF!,[1]QGDP_CPdata!AK28))</f>
        <v>#REF!</v>
      </c>
      <c r="BS28" s="27" t="e">
        <f>IF(BS$51&lt;$C$5,#REF!,IF(BS$54=1,BR28*#REF!*#REF!/#REF!,[1]QGDP_CPdata!AL28))</f>
        <v>#REF!</v>
      </c>
      <c r="BT28" s="27" t="e">
        <f>IF(BT$51&lt;$C$5,#REF!,IF(BT$54=1,BS28*#REF!*#REF!/#REF!,[1]QGDP_CPdata!AM28))</f>
        <v>#REF!</v>
      </c>
      <c r="BU28" s="27" t="e">
        <f>IF(BU$51&lt;$C$5,#REF!,IF(BU$54=1,BT28*#REF!*#REF!/#REF!,[1]QGDP_CPdata!AN28))</f>
        <v>#REF!</v>
      </c>
      <c r="BV28" s="27" t="e">
        <f>IF(BV$51&lt;$C$5,#REF!,IF(BV$54=1,BU28*#REF!*#REF!/#REF!,[1]QGDP_CPdata!AO28))</f>
        <v>#REF!</v>
      </c>
      <c r="BW28" s="27" t="e">
        <f>IF(BW$51&lt;$C$5,#REF!,IF(BW$54=1,BV28*#REF!*#REF!/#REF!,[1]QGDP_CPdata!AP28))</f>
        <v>#REF!</v>
      </c>
      <c r="BX28" s="27" t="e">
        <f>IF(BX$51&lt;$C$5,#REF!,IF(BX$54=1,BW28*#REF!*#REF!/#REF!,[1]QGDP_CPdata!AQ28))</f>
        <v>#REF!</v>
      </c>
      <c r="BY28" s="27" t="e">
        <f>IF(BY$51&lt;$C$5,#REF!,IF(BY$54=1,BX28*#REF!*#REF!/#REF!,[1]QGDP_CPdata!AR28))</f>
        <v>#REF!</v>
      </c>
      <c r="BZ28" s="27" t="e">
        <f>IF(BZ$51&lt;$C$5,#REF!,IF(BZ$54=1,BY28*#REF!*#REF!/#REF!,[1]QGDP_CPdata!AS28))</f>
        <v>#REF!</v>
      </c>
      <c r="CA28" s="27" t="e">
        <f>IF(CA$51&lt;$C$5,#REF!,IF(CA$54=1,BZ28*#REF!*#REF!/#REF!,[1]QGDP_CPdata!AT28))</f>
        <v>#REF!</v>
      </c>
      <c r="CB28" s="27" t="e">
        <f>IF(CB$51&lt;$C$5,#REF!,IF(CB$54=1,CA28*#REF!*#REF!/#REF!,[1]QGDP_CPdata!AU28))</f>
        <v>#REF!</v>
      </c>
      <c r="CC28" s="27" t="e">
        <f>IF(CC$51&lt;$C$5,#REF!,IF(CC$54=1,CB28*#REF!*#REF!/#REF!,[1]QGDP_CPdata!AV28))</f>
        <v>#REF!</v>
      </c>
      <c r="CD28" s="27" t="e">
        <f>IF(CD$51&lt;$C$5,#REF!,IF(CD$54=1,CC28*#REF!*#REF!/#REF!,[1]QGDP_CPdata!AW28))</f>
        <v>#REF!</v>
      </c>
      <c r="CE28" s="27" t="e">
        <f>IF(CE$51&lt;$C$5,#REF!,IF(CE$54=1,CD28*#REF!*#REF!/#REF!,[1]QGDP_CPdata!AX28))</f>
        <v>#REF!</v>
      </c>
      <c r="CF28" s="27" t="e">
        <f>IF(CF$51&lt;$C$5,#REF!,IF(CF$54=1,CE28*#REF!*#REF!/#REF!,[1]QGDP_CPdata!AY28))</f>
        <v>#REF!</v>
      </c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</row>
    <row r="29" spans="1:95" ht="14.25" customHeight="1" x14ac:dyDescent="0.85">
      <c r="A29" s="22">
        <f t="shared" si="14"/>
        <v>3</v>
      </c>
      <c r="B29" s="22"/>
      <c r="C29" s="80"/>
      <c r="D29" s="3"/>
      <c r="E29" s="22" t="s">
        <v>47</v>
      </c>
      <c r="F29" s="23" t="s">
        <v>48</v>
      </c>
      <c r="G29" s="24">
        <f t="shared" si="7"/>
        <v>0</v>
      </c>
      <c r="H29" s="24" t="e">
        <f>H30+H34</f>
        <v>#REF!</v>
      </c>
      <c r="I29" s="24" t="e">
        <f t="shared" ref="I29:BS29" si="17">I30+I34</f>
        <v>#REF!</v>
      </c>
      <c r="J29" s="24" t="e">
        <f t="shared" si="17"/>
        <v>#REF!</v>
      </c>
      <c r="K29" s="24" t="e">
        <f t="shared" si="17"/>
        <v>#REF!</v>
      </c>
      <c r="L29" s="24" t="e">
        <f t="shared" si="17"/>
        <v>#REF!</v>
      </c>
      <c r="M29" s="24" t="e">
        <f t="shared" si="17"/>
        <v>#REF!</v>
      </c>
      <c r="N29" s="24" t="e">
        <f t="shared" si="17"/>
        <v>#REF!</v>
      </c>
      <c r="O29" s="24" t="e">
        <f t="shared" si="17"/>
        <v>#REF!</v>
      </c>
      <c r="P29" s="24" t="e">
        <f t="shared" si="17"/>
        <v>#REF!</v>
      </c>
      <c r="Q29" s="24" t="e">
        <f t="shared" si="17"/>
        <v>#REF!</v>
      </c>
      <c r="R29" s="24" t="e">
        <f t="shared" si="17"/>
        <v>#REF!</v>
      </c>
      <c r="S29" s="24" t="e">
        <f t="shared" si="17"/>
        <v>#REF!</v>
      </c>
      <c r="T29" s="24" t="e">
        <f t="shared" si="17"/>
        <v>#REF!</v>
      </c>
      <c r="U29" s="24" t="e">
        <f t="shared" si="17"/>
        <v>#REF!</v>
      </c>
      <c r="V29" s="24" t="e">
        <f t="shared" si="17"/>
        <v>#REF!</v>
      </c>
      <c r="W29" s="24" t="e">
        <f t="shared" si="17"/>
        <v>#REF!</v>
      </c>
      <c r="X29" s="24" t="e">
        <f t="shared" si="17"/>
        <v>#REF!</v>
      </c>
      <c r="Y29" s="24" t="e">
        <f t="shared" si="17"/>
        <v>#REF!</v>
      </c>
      <c r="Z29" s="24" t="e">
        <f t="shared" si="17"/>
        <v>#REF!</v>
      </c>
      <c r="AA29" s="24" t="e">
        <f t="shared" si="17"/>
        <v>#REF!</v>
      </c>
      <c r="AB29" s="24" t="e">
        <f t="shared" si="17"/>
        <v>#REF!</v>
      </c>
      <c r="AC29" s="24" t="e">
        <f t="shared" si="17"/>
        <v>#REF!</v>
      </c>
      <c r="AD29" s="24" t="e">
        <f t="shared" si="17"/>
        <v>#REF!</v>
      </c>
      <c r="AE29" s="24" t="e">
        <f t="shared" si="17"/>
        <v>#REF!</v>
      </c>
      <c r="AF29" s="24" t="e">
        <f t="shared" si="17"/>
        <v>#REF!</v>
      </c>
      <c r="AG29" s="24" t="e">
        <f t="shared" si="17"/>
        <v>#REF!</v>
      </c>
      <c r="AH29" s="24" t="e">
        <f t="shared" si="17"/>
        <v>#REF!</v>
      </c>
      <c r="AI29" s="24" t="e">
        <f t="shared" si="17"/>
        <v>#REF!</v>
      </c>
      <c r="AJ29" s="24" t="e">
        <f t="shared" si="17"/>
        <v>#REF!</v>
      </c>
      <c r="AK29" s="24" t="e">
        <f t="shared" si="17"/>
        <v>#REF!</v>
      </c>
      <c r="AL29" s="24" t="e">
        <f t="shared" si="17"/>
        <v>#REF!</v>
      </c>
      <c r="AM29" s="24" t="e">
        <f t="shared" si="17"/>
        <v>#REF!</v>
      </c>
      <c r="AN29" s="24" t="e">
        <f t="shared" si="17"/>
        <v>#REF!</v>
      </c>
      <c r="AO29" s="24" t="e">
        <f t="shared" si="17"/>
        <v>#REF!</v>
      </c>
      <c r="AP29" s="24" t="e">
        <f t="shared" si="17"/>
        <v>#REF!</v>
      </c>
      <c r="AQ29" s="24" t="e">
        <f t="shared" si="17"/>
        <v>#REF!</v>
      </c>
      <c r="AR29" s="24" t="e">
        <f t="shared" si="17"/>
        <v>#REF!</v>
      </c>
      <c r="AS29" s="24" t="e">
        <f t="shared" si="17"/>
        <v>#REF!</v>
      </c>
      <c r="AT29" s="24" t="e">
        <f t="shared" si="17"/>
        <v>#REF!</v>
      </c>
      <c r="AU29" s="24" t="e">
        <f t="shared" si="17"/>
        <v>#REF!</v>
      </c>
      <c r="AV29" s="24" t="e">
        <f t="shared" si="17"/>
        <v>#REF!</v>
      </c>
      <c r="AW29" s="24" t="e">
        <f t="shared" si="17"/>
        <v>#REF!</v>
      </c>
      <c r="AX29" s="24" t="e">
        <f t="shared" si="17"/>
        <v>#REF!</v>
      </c>
      <c r="AY29" s="24" t="e">
        <f t="shared" si="17"/>
        <v>#REF!</v>
      </c>
      <c r="AZ29" s="24" t="e">
        <f t="shared" si="17"/>
        <v>#REF!</v>
      </c>
      <c r="BA29" s="24" t="e">
        <f t="shared" si="17"/>
        <v>#REF!</v>
      </c>
      <c r="BB29" s="24" t="e">
        <f t="shared" si="17"/>
        <v>#REF!</v>
      </c>
      <c r="BC29" s="24" t="e">
        <f t="shared" si="17"/>
        <v>#REF!</v>
      </c>
      <c r="BD29" s="24" t="e">
        <f t="shared" si="17"/>
        <v>#REF!</v>
      </c>
      <c r="BE29" s="24" t="e">
        <f t="shared" si="17"/>
        <v>#REF!</v>
      </c>
      <c r="BF29" s="24" t="e">
        <f t="shared" si="17"/>
        <v>#REF!</v>
      </c>
      <c r="BG29" s="24" t="e">
        <f t="shared" si="17"/>
        <v>#REF!</v>
      </c>
      <c r="BH29" s="24" t="e">
        <f t="shared" si="17"/>
        <v>#REF!</v>
      </c>
      <c r="BI29" s="24" t="e">
        <f t="shared" si="17"/>
        <v>#REF!</v>
      </c>
      <c r="BJ29" s="24" t="e">
        <f t="shared" si="17"/>
        <v>#REF!</v>
      </c>
      <c r="BK29" s="24" t="e">
        <f t="shared" si="17"/>
        <v>#REF!</v>
      </c>
      <c r="BL29" s="24" t="e">
        <f t="shared" si="17"/>
        <v>#REF!</v>
      </c>
      <c r="BM29" s="24" t="e">
        <f t="shared" si="17"/>
        <v>#REF!</v>
      </c>
      <c r="BN29" s="24" t="e">
        <f t="shared" si="17"/>
        <v>#REF!</v>
      </c>
      <c r="BO29" s="24" t="e">
        <f t="shared" si="17"/>
        <v>#REF!</v>
      </c>
      <c r="BP29" s="24" t="e">
        <f t="shared" si="17"/>
        <v>#REF!</v>
      </c>
      <c r="BQ29" s="24" t="e">
        <f t="shared" si="17"/>
        <v>#REF!</v>
      </c>
      <c r="BR29" s="24" t="e">
        <f t="shared" si="17"/>
        <v>#REF!</v>
      </c>
      <c r="BS29" s="24" t="e">
        <f t="shared" si="17"/>
        <v>#REF!</v>
      </c>
      <c r="BT29" s="24" t="e">
        <f t="shared" ref="BT29:CF29" si="18">BT30+BT34</f>
        <v>#REF!</v>
      </c>
      <c r="BU29" s="24" t="e">
        <f t="shared" si="18"/>
        <v>#REF!</v>
      </c>
      <c r="BV29" s="24" t="e">
        <f t="shared" si="18"/>
        <v>#REF!</v>
      </c>
      <c r="BW29" s="24" t="e">
        <f t="shared" si="18"/>
        <v>#REF!</v>
      </c>
      <c r="BX29" s="24" t="e">
        <f t="shared" si="18"/>
        <v>#REF!</v>
      </c>
      <c r="BY29" s="24" t="e">
        <f t="shared" si="18"/>
        <v>#REF!</v>
      </c>
      <c r="BZ29" s="24" t="e">
        <f t="shared" si="18"/>
        <v>#REF!</v>
      </c>
      <c r="CA29" s="24" t="e">
        <f t="shared" si="18"/>
        <v>#REF!</v>
      </c>
      <c r="CB29" s="24" t="e">
        <f t="shared" si="18"/>
        <v>#REF!</v>
      </c>
      <c r="CC29" s="24" t="e">
        <f t="shared" si="18"/>
        <v>#REF!</v>
      </c>
      <c r="CD29" s="24" t="e">
        <f t="shared" si="18"/>
        <v>#REF!</v>
      </c>
      <c r="CE29" s="24" t="e">
        <f t="shared" si="18"/>
        <v>#REF!</v>
      </c>
      <c r="CF29" s="24" t="e">
        <f t="shared" si="18"/>
        <v>#REF!</v>
      </c>
      <c r="CG29" s="79"/>
      <c r="CH29" s="79"/>
      <c r="CI29" s="79"/>
      <c r="CJ29" s="79"/>
      <c r="CK29" s="79"/>
      <c r="CL29" s="79"/>
      <c r="CM29" s="79"/>
      <c r="CN29" s="79"/>
      <c r="CO29" s="79"/>
      <c r="CP29" s="79"/>
      <c r="CQ29" s="79"/>
    </row>
    <row r="30" spans="1:95" ht="14.25" customHeight="1" x14ac:dyDescent="0.85">
      <c r="A30" s="22" t="s">
        <v>23</v>
      </c>
      <c r="B30" s="22" t="s">
        <v>2</v>
      </c>
      <c r="C30" s="80"/>
      <c r="D30" s="3"/>
      <c r="E30" s="22" t="s">
        <v>58</v>
      </c>
      <c r="F30" s="23" t="s">
        <v>24</v>
      </c>
      <c r="G30" s="24">
        <f t="shared" si="7"/>
        <v>0</v>
      </c>
      <c r="H30" s="24" t="e">
        <f>SUMIF($B:$B,$A30,H:H)</f>
        <v>#REF!</v>
      </c>
      <c r="I30" s="24" t="e">
        <f t="shared" ref="I30:AM30" si="19">SUMIF($B:$B,$A30,I:I)</f>
        <v>#REF!</v>
      </c>
      <c r="J30" s="24" t="e">
        <f t="shared" si="19"/>
        <v>#REF!</v>
      </c>
      <c r="K30" s="24" t="e">
        <f t="shared" si="19"/>
        <v>#REF!</v>
      </c>
      <c r="L30" s="24" t="e">
        <f t="shared" si="19"/>
        <v>#REF!</v>
      </c>
      <c r="M30" s="24" t="e">
        <f t="shared" si="19"/>
        <v>#REF!</v>
      </c>
      <c r="N30" s="24" t="e">
        <f t="shared" si="19"/>
        <v>#REF!</v>
      </c>
      <c r="O30" s="24" t="e">
        <f t="shared" si="19"/>
        <v>#REF!</v>
      </c>
      <c r="P30" s="24" t="e">
        <f t="shared" si="19"/>
        <v>#REF!</v>
      </c>
      <c r="Q30" s="24" t="e">
        <f t="shared" si="19"/>
        <v>#REF!</v>
      </c>
      <c r="R30" s="24" t="e">
        <f t="shared" si="19"/>
        <v>#REF!</v>
      </c>
      <c r="S30" s="24" t="e">
        <f t="shared" si="19"/>
        <v>#REF!</v>
      </c>
      <c r="T30" s="24" t="e">
        <f t="shared" si="19"/>
        <v>#REF!</v>
      </c>
      <c r="U30" s="24" t="e">
        <f t="shared" si="19"/>
        <v>#REF!</v>
      </c>
      <c r="V30" s="24" t="e">
        <f t="shared" si="19"/>
        <v>#REF!</v>
      </c>
      <c r="W30" s="24" t="e">
        <f t="shared" si="19"/>
        <v>#REF!</v>
      </c>
      <c r="X30" s="24" t="e">
        <f t="shared" si="19"/>
        <v>#REF!</v>
      </c>
      <c r="Y30" s="24" t="e">
        <f t="shared" si="19"/>
        <v>#REF!</v>
      </c>
      <c r="Z30" s="24" t="e">
        <f t="shared" si="19"/>
        <v>#REF!</v>
      </c>
      <c r="AA30" s="24" t="e">
        <f t="shared" si="19"/>
        <v>#REF!</v>
      </c>
      <c r="AB30" s="24" t="e">
        <f t="shared" si="19"/>
        <v>#REF!</v>
      </c>
      <c r="AC30" s="24" t="e">
        <f t="shared" si="19"/>
        <v>#REF!</v>
      </c>
      <c r="AD30" s="24" t="e">
        <f t="shared" si="19"/>
        <v>#REF!</v>
      </c>
      <c r="AE30" s="24" t="e">
        <f t="shared" si="19"/>
        <v>#REF!</v>
      </c>
      <c r="AF30" s="24" t="e">
        <f t="shared" si="19"/>
        <v>#REF!</v>
      </c>
      <c r="AG30" s="24" t="e">
        <f t="shared" si="19"/>
        <v>#REF!</v>
      </c>
      <c r="AH30" s="24" t="e">
        <f t="shared" si="19"/>
        <v>#REF!</v>
      </c>
      <c r="AI30" s="24" t="e">
        <f t="shared" si="19"/>
        <v>#REF!</v>
      </c>
      <c r="AJ30" s="24" t="e">
        <f t="shared" si="19"/>
        <v>#REF!</v>
      </c>
      <c r="AK30" s="24" t="e">
        <f t="shared" si="19"/>
        <v>#REF!</v>
      </c>
      <c r="AL30" s="24" t="e">
        <f t="shared" si="19"/>
        <v>#REF!</v>
      </c>
      <c r="AM30" s="24" t="e">
        <f t="shared" si="19"/>
        <v>#REF!</v>
      </c>
      <c r="AN30" s="24" t="e">
        <f t="shared" ref="AN30:BS30" si="20">SUMIF($B:$B,$A30,AN:AN)</f>
        <v>#REF!</v>
      </c>
      <c r="AO30" s="24" t="e">
        <f t="shared" si="20"/>
        <v>#REF!</v>
      </c>
      <c r="AP30" s="24" t="e">
        <f t="shared" si="20"/>
        <v>#REF!</v>
      </c>
      <c r="AQ30" s="24" t="e">
        <f t="shared" si="20"/>
        <v>#REF!</v>
      </c>
      <c r="AR30" s="24" t="e">
        <f t="shared" si="20"/>
        <v>#REF!</v>
      </c>
      <c r="AS30" s="24" t="e">
        <f t="shared" si="20"/>
        <v>#REF!</v>
      </c>
      <c r="AT30" s="24" t="e">
        <f t="shared" si="20"/>
        <v>#REF!</v>
      </c>
      <c r="AU30" s="24" t="e">
        <f t="shared" si="20"/>
        <v>#REF!</v>
      </c>
      <c r="AV30" s="24" t="e">
        <f t="shared" si="20"/>
        <v>#REF!</v>
      </c>
      <c r="AW30" s="24" t="e">
        <f t="shared" si="20"/>
        <v>#REF!</v>
      </c>
      <c r="AX30" s="24" t="e">
        <f t="shared" si="20"/>
        <v>#REF!</v>
      </c>
      <c r="AY30" s="24" t="e">
        <f t="shared" si="20"/>
        <v>#REF!</v>
      </c>
      <c r="AZ30" s="24" t="e">
        <f t="shared" si="20"/>
        <v>#REF!</v>
      </c>
      <c r="BA30" s="24" t="e">
        <f t="shared" si="20"/>
        <v>#REF!</v>
      </c>
      <c r="BB30" s="24" t="e">
        <f t="shared" si="20"/>
        <v>#REF!</v>
      </c>
      <c r="BC30" s="24" t="e">
        <f t="shared" si="20"/>
        <v>#REF!</v>
      </c>
      <c r="BD30" s="24" t="e">
        <f t="shared" si="20"/>
        <v>#REF!</v>
      </c>
      <c r="BE30" s="24" t="e">
        <f t="shared" si="20"/>
        <v>#REF!</v>
      </c>
      <c r="BF30" s="24" t="e">
        <f t="shared" si="20"/>
        <v>#REF!</v>
      </c>
      <c r="BG30" s="24" t="e">
        <f t="shared" si="20"/>
        <v>#REF!</v>
      </c>
      <c r="BH30" s="24" t="e">
        <f t="shared" si="20"/>
        <v>#REF!</v>
      </c>
      <c r="BI30" s="24" t="e">
        <f t="shared" si="20"/>
        <v>#REF!</v>
      </c>
      <c r="BJ30" s="24" t="e">
        <f t="shared" si="20"/>
        <v>#REF!</v>
      </c>
      <c r="BK30" s="24" t="e">
        <f t="shared" si="20"/>
        <v>#REF!</v>
      </c>
      <c r="BL30" s="24" t="e">
        <f t="shared" si="20"/>
        <v>#REF!</v>
      </c>
      <c r="BM30" s="24" t="e">
        <f t="shared" si="20"/>
        <v>#REF!</v>
      </c>
      <c r="BN30" s="24" t="e">
        <f t="shared" si="20"/>
        <v>#REF!</v>
      </c>
      <c r="BO30" s="24" t="e">
        <f t="shared" si="20"/>
        <v>#REF!</v>
      </c>
      <c r="BP30" s="24" t="e">
        <f t="shared" si="20"/>
        <v>#REF!</v>
      </c>
      <c r="BQ30" s="24" t="e">
        <f t="shared" si="20"/>
        <v>#REF!</v>
      </c>
      <c r="BR30" s="24" t="e">
        <f t="shared" si="20"/>
        <v>#REF!</v>
      </c>
      <c r="BS30" s="24" t="e">
        <f t="shared" si="20"/>
        <v>#REF!</v>
      </c>
      <c r="BT30" s="24" t="e">
        <f t="shared" ref="BT30:CF30" si="21">SUMIF($B:$B,$A30,BT:BT)</f>
        <v>#REF!</v>
      </c>
      <c r="BU30" s="24" t="e">
        <f t="shared" si="21"/>
        <v>#REF!</v>
      </c>
      <c r="BV30" s="24" t="e">
        <f t="shared" si="21"/>
        <v>#REF!</v>
      </c>
      <c r="BW30" s="24" t="e">
        <f t="shared" si="21"/>
        <v>#REF!</v>
      </c>
      <c r="BX30" s="24" t="e">
        <f t="shared" si="21"/>
        <v>#REF!</v>
      </c>
      <c r="BY30" s="24" t="e">
        <f t="shared" si="21"/>
        <v>#REF!</v>
      </c>
      <c r="BZ30" s="24" t="e">
        <f t="shared" si="21"/>
        <v>#REF!</v>
      </c>
      <c r="CA30" s="24" t="e">
        <f t="shared" si="21"/>
        <v>#REF!</v>
      </c>
      <c r="CB30" s="24" t="e">
        <f t="shared" si="21"/>
        <v>#REF!</v>
      </c>
      <c r="CC30" s="24" t="e">
        <f t="shared" si="21"/>
        <v>#REF!</v>
      </c>
      <c r="CD30" s="24" t="e">
        <f t="shared" si="21"/>
        <v>#REF!</v>
      </c>
      <c r="CE30" s="24" t="e">
        <f t="shared" si="21"/>
        <v>#REF!</v>
      </c>
      <c r="CF30" s="24" t="e">
        <f t="shared" si="21"/>
        <v>#REF!</v>
      </c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</row>
    <row r="31" spans="1:95" ht="13.5" customHeight="1" x14ac:dyDescent="0.85">
      <c r="A31" s="2">
        <f t="shared" ref="A31:A44" si="22">LEN(F31)</f>
        <v>2</v>
      </c>
      <c r="B31" s="5" t="s">
        <v>23</v>
      </c>
      <c r="C31" s="84" t="e">
        <f>+#REF!</f>
        <v>#REF!</v>
      </c>
      <c r="D31" s="13"/>
      <c r="E31" s="5" t="s">
        <v>59</v>
      </c>
      <c r="F31" s="2" t="s">
        <v>25</v>
      </c>
      <c r="G31" s="27">
        <f t="shared" si="7"/>
        <v>0</v>
      </c>
      <c r="H31" s="27" t="e">
        <f>IF(H$51&lt;$C$5,#REF!,IF(H$54=1,G31*#REF!*#REF!/#REF!,[1]QGDP_CPdata!#REF!))</f>
        <v>#REF!</v>
      </c>
      <c r="I31" s="27" t="e">
        <f>IF(I$51&lt;$C$5,#REF!,IF(I$54=1,H31*#REF!*#REF!/#REF!,[1]QGDP_CPdata!#REF!))</f>
        <v>#REF!</v>
      </c>
      <c r="J31" s="27" t="e">
        <f>IF(J$51&lt;$C$5,#REF!,IF(J$54=1,I31*#REF!*#REF!/#REF!,[1]QGDP_CPdata!#REF!))</f>
        <v>#REF!</v>
      </c>
      <c r="K31" s="27" t="e">
        <f>IF(K$51&lt;$C$5,#REF!,IF(K$54=1,J31*#REF!*#REF!/#REF!,[1]QGDP_CPdata!#REF!))</f>
        <v>#REF!</v>
      </c>
      <c r="L31" s="27" t="e">
        <f>IF(L$51&lt;$C$5,#REF!,IF(L$54=1,K31*#REF!*#REF!/#REF!,[1]QGDP_CPdata!#REF!))</f>
        <v>#REF!</v>
      </c>
      <c r="M31" s="27" t="e">
        <f>IF(M$51&lt;$C$5,#REF!,IF(M$54=1,L31*#REF!*#REF!/#REF!,[1]QGDP_CPdata!#REF!))</f>
        <v>#REF!</v>
      </c>
      <c r="N31" s="27" t="e">
        <f>IF(N$51&lt;$C$5,#REF!,IF(N$54=1,M31*#REF!*#REF!/#REF!,[1]QGDP_CPdata!#REF!))</f>
        <v>#REF!</v>
      </c>
      <c r="O31" s="27" t="e">
        <f>IF(O$51&lt;$C$5,#REF!,IF(O$54=1,N31*#REF!*#REF!/#REF!,[1]QGDP_CPdata!#REF!))</f>
        <v>#REF!</v>
      </c>
      <c r="P31" s="27" t="e">
        <f>IF(P$51&lt;$C$5,#REF!,IF(P$54=1,O31*#REF!*#REF!/#REF!,[1]QGDP_CPdata!#REF!))</f>
        <v>#REF!</v>
      </c>
      <c r="Q31" s="27" t="e">
        <f>IF(Q$51&lt;$C$5,#REF!,IF(Q$54=1,P31*#REF!*#REF!/#REF!,[1]QGDP_CPdata!#REF!))</f>
        <v>#REF!</v>
      </c>
      <c r="R31" s="27" t="e">
        <f>IF(R$51&lt;$C$5,#REF!,IF(R$54=1,Q31*#REF!*#REF!/#REF!,[1]QGDP_CPdata!#REF!))</f>
        <v>#REF!</v>
      </c>
      <c r="S31" s="27" t="e">
        <f>IF(S$51&lt;$C$5,#REF!,IF(S$54=1,R31*#REF!*#REF!/#REF!,[1]QGDP_CPdata!#REF!))</f>
        <v>#REF!</v>
      </c>
      <c r="T31" s="27" t="e">
        <f>IF(T$51&lt;$C$5,#REF!,IF(T$54=1,S31*#REF!*#REF!/#REF!,[1]QGDP_CPdata!#REF!))</f>
        <v>#REF!</v>
      </c>
      <c r="U31" s="27" t="e">
        <f>IF(U$51&lt;$C$5,#REF!,IF(U$54=1,T31*#REF!*#REF!/#REF!,[1]QGDP_CPdata!#REF!))</f>
        <v>#REF!</v>
      </c>
      <c r="V31" s="27" t="e">
        <f>IF(V$51&lt;$C$5,#REF!,IF(V$54=1,U31*#REF!*#REF!/#REF!,[1]QGDP_CPdata!#REF!))</f>
        <v>#REF!</v>
      </c>
      <c r="W31" s="27" t="e">
        <f>IF(W$51&lt;$C$5,#REF!,IF(W$54=1,V31*#REF!*#REF!/#REF!,[1]QGDP_CPdata!#REF!))</f>
        <v>#REF!</v>
      </c>
      <c r="X31" s="27" t="e">
        <f>IF(X$51&lt;$C$5,#REF!,IF(X$54=1,W31*#REF!*#REF!/#REF!,[1]QGDP_CPdata!#REF!))</f>
        <v>#REF!</v>
      </c>
      <c r="Y31" s="27" t="e">
        <f>IF(Y$51&lt;$C$5,#REF!,IF(Y$54=1,X31*#REF!*#REF!/#REF!,[1]QGDP_CPdata!#REF!))</f>
        <v>#REF!</v>
      </c>
      <c r="Z31" s="27" t="e">
        <f>IF(Z$51&lt;$C$5,#REF!,IF(Z$54=1,Y31*#REF!*#REF!/#REF!,[1]QGDP_CPdata!#REF!))</f>
        <v>#REF!</v>
      </c>
      <c r="AA31" s="27" t="e">
        <f>IF(AA$51&lt;$C$5,#REF!,IF(AA$54=1,Z31*#REF!*#REF!/#REF!,[1]QGDP_CPdata!#REF!))</f>
        <v>#REF!</v>
      </c>
      <c r="AB31" s="27" t="e">
        <f>IF(AB$51&lt;$C$5,#REF!,IF(AB$54=1,AA31*#REF!*#REF!/#REF!,[1]QGDP_CPdata!#REF!))</f>
        <v>#REF!</v>
      </c>
      <c r="AC31" s="27" t="e">
        <f>IF(AC$51&lt;$C$5,#REF!,IF(AC$54=1,AB31*#REF!*#REF!/#REF!,[1]QGDP_CPdata!#REF!))</f>
        <v>#REF!</v>
      </c>
      <c r="AD31" s="27" t="e">
        <f>IF(AD$51&lt;$C$5,#REF!,IF(AD$54=1,AC31*#REF!*#REF!/#REF!,[1]QGDP_CPdata!#REF!))</f>
        <v>#REF!</v>
      </c>
      <c r="AE31" s="27" t="e">
        <f>IF(AE$51&lt;$C$5,#REF!,IF(AE$54=1,AD31*#REF!*#REF!/#REF!,[1]QGDP_CPdata!#REF!))</f>
        <v>#REF!</v>
      </c>
      <c r="AF31" s="27" t="e">
        <f>IF(AF$51&lt;$C$5,#REF!,IF(AF$54=1,AE31*#REF!*#REF!/#REF!,[1]QGDP_CPdata!#REF!))</f>
        <v>#REF!</v>
      </c>
      <c r="AG31" s="27" t="e">
        <f>IF(AG$51&lt;$C$5,#REF!,IF(AG$54=1,AF31*#REF!*#REF!/#REF!,[1]QGDP_CPdata!#REF!))</f>
        <v>#REF!</v>
      </c>
      <c r="AH31" s="27" t="e">
        <f>IF(AH$51&lt;$C$5,#REF!,IF(AH$54=1,AG31*#REF!*#REF!/#REF!,[1]QGDP_CPdata!A31))</f>
        <v>#REF!</v>
      </c>
      <c r="AI31" s="27" t="e">
        <f>IF(AI$51&lt;$C$5,#REF!,IF(AI$54=1,AH31*#REF!*#REF!/#REF!,[1]QGDP_CPdata!B31))</f>
        <v>#REF!</v>
      </c>
      <c r="AJ31" s="27" t="e">
        <f>IF(AJ$51&lt;$C$5,#REF!,IF(AJ$54=1,AI31*#REF!*#REF!/#REF!,[1]QGDP_CPdata!C31))</f>
        <v>#REF!</v>
      </c>
      <c r="AK31" s="27" t="e">
        <f>IF(AK$51&lt;$C$5,#REF!,IF(AK$54=1,AJ31*#REF!*#REF!/#REF!,[1]QGDP_CPdata!D31))</f>
        <v>#REF!</v>
      </c>
      <c r="AL31" s="27" t="e">
        <f>IF(AL$51&lt;$C$5,#REF!,IF(AL$54=1,AK31*#REF!*#REF!/#REF!,[1]QGDP_CPdata!E31))</f>
        <v>#REF!</v>
      </c>
      <c r="AM31" s="27" t="e">
        <f>IF(AM$51&lt;$C$5,#REF!,IF(AM$54=1,AL31*#REF!*#REF!/#REF!,[1]QGDP_CPdata!F31))</f>
        <v>#REF!</v>
      </c>
      <c r="AN31" s="27" t="e">
        <f>IF(AN$51&lt;$C$5,#REF!,IF(AN$54=1,AM31*#REF!*#REF!/#REF!,[1]QGDP_CPdata!G31))</f>
        <v>#REF!</v>
      </c>
      <c r="AO31" s="27" t="e">
        <f>IF(AO$51&lt;$C$5,#REF!,IF(AO$54=1,AN31*#REF!*#REF!/#REF!,[1]QGDP_CPdata!H31))</f>
        <v>#REF!</v>
      </c>
      <c r="AP31" s="27" t="e">
        <f>IF(AP$51&lt;$C$5,#REF!,IF(AP$54=1,AO31*#REF!*#REF!/#REF!,[1]QGDP_CPdata!I31))</f>
        <v>#REF!</v>
      </c>
      <c r="AQ31" s="27" t="e">
        <f>IF(AQ$51&lt;$C$5,#REF!,IF(AQ$54=1,AP31*#REF!*#REF!/#REF!,[1]QGDP_CPdata!J31))</f>
        <v>#REF!</v>
      </c>
      <c r="AR31" s="27" t="e">
        <f>IF(AR$51&lt;$C$5,#REF!,IF(AR$54=1,AQ31*#REF!*#REF!/#REF!,[1]QGDP_CPdata!K31))</f>
        <v>#REF!</v>
      </c>
      <c r="AS31" s="27" t="e">
        <f>IF(AS$51&lt;$C$5,#REF!,IF(AS$54=1,AR31*#REF!*#REF!/#REF!,[1]QGDP_CPdata!L31))</f>
        <v>#REF!</v>
      </c>
      <c r="AT31" s="27" t="e">
        <f>IF(AT$51&lt;$C$5,#REF!,IF(AT$54=1,AS31*#REF!*#REF!/#REF!,[1]QGDP_CPdata!M31))</f>
        <v>#REF!</v>
      </c>
      <c r="AU31" s="27" t="e">
        <f>IF(AU$51&lt;$C$5,#REF!,IF(AU$54=1,AT31*#REF!*#REF!/#REF!,[1]QGDP_CPdata!N31))</f>
        <v>#REF!</v>
      </c>
      <c r="AV31" s="27" t="e">
        <f>IF(AV$51&lt;$C$5,#REF!,IF(AV$54=1,AU31*#REF!*#REF!/#REF!,[1]QGDP_CPdata!O31))</f>
        <v>#REF!</v>
      </c>
      <c r="AW31" s="27" t="e">
        <f>IF(AW$51&lt;$C$5,#REF!,IF(AW$54=1,AV31*#REF!*#REF!/#REF!,[1]QGDP_CPdata!P31))</f>
        <v>#REF!</v>
      </c>
      <c r="AX31" s="27" t="e">
        <f>IF(AX$51&lt;$C$5,#REF!,IF(AX$54=1,AW31*#REF!*#REF!/#REF!,[1]QGDP_CPdata!Q31))</f>
        <v>#REF!</v>
      </c>
      <c r="AY31" s="27" t="e">
        <f>IF(AY$51&lt;$C$5,#REF!,IF(AY$54=1,AX31*#REF!*#REF!/#REF!,[1]QGDP_CPdata!R31))</f>
        <v>#REF!</v>
      </c>
      <c r="AZ31" s="27" t="e">
        <f>IF(AZ$51&lt;$C$5,#REF!,IF(AZ$54=1,AY31*#REF!*#REF!/#REF!,[1]QGDP_CPdata!S31))</f>
        <v>#REF!</v>
      </c>
      <c r="BA31" s="27" t="e">
        <f>IF(BA$51&lt;$C$5,#REF!,IF(BA$54=1,AZ31*#REF!*#REF!/#REF!,[1]QGDP_CPdata!T31))</f>
        <v>#REF!</v>
      </c>
      <c r="BB31" s="27" t="e">
        <f>IF(BB$51&lt;$C$5,#REF!,IF(BB$54=1,BA31*#REF!*#REF!/#REF!,[1]QGDP_CPdata!U31))</f>
        <v>#REF!</v>
      </c>
      <c r="BC31" s="27" t="e">
        <f>IF(BC$51&lt;$C$5,#REF!,IF(BC$54=1,BB31*#REF!*#REF!/#REF!,[1]QGDP_CPdata!V31))</f>
        <v>#REF!</v>
      </c>
      <c r="BD31" s="27" t="e">
        <f>IF(BD$51&lt;$C$5,#REF!,IF(BD$54=1,BC31*#REF!*#REF!/#REF!,[1]QGDP_CPdata!W31))</f>
        <v>#REF!</v>
      </c>
      <c r="BE31" s="27" t="e">
        <f>IF(BE$51&lt;$C$5,#REF!,IF(BE$54=1,BD31*#REF!*#REF!/#REF!,[1]QGDP_CPdata!X31))</f>
        <v>#REF!</v>
      </c>
      <c r="BF31" s="27" t="e">
        <f>IF(BF$51&lt;$C$5,#REF!,IF(BF$54=1,BE31*#REF!*#REF!/#REF!,[1]QGDP_CPdata!Y31))</f>
        <v>#REF!</v>
      </c>
      <c r="BG31" s="27" t="e">
        <f>IF(BG$51&lt;$C$5,#REF!,IF(BG$54=1,BF31*#REF!*#REF!/#REF!,[1]QGDP_CPdata!Z31))</f>
        <v>#REF!</v>
      </c>
      <c r="BH31" s="27" t="e">
        <f>IF(BH$51&lt;$C$5,#REF!,IF(BH$54=1,BG31*#REF!*#REF!/#REF!,[1]QGDP_CPdata!AA31))</f>
        <v>#REF!</v>
      </c>
      <c r="BI31" s="27" t="e">
        <f>IF(BI$51&lt;$C$5,#REF!,IF(BI$54=1,BH31*#REF!*#REF!/#REF!,[1]QGDP_CPdata!AB31))</f>
        <v>#REF!</v>
      </c>
      <c r="BJ31" s="27" t="e">
        <f>IF(BJ$51&lt;$C$5,#REF!,IF(BJ$54=1,BI31*#REF!*#REF!/#REF!,[1]QGDP_CPdata!AC31))</f>
        <v>#REF!</v>
      </c>
      <c r="BK31" s="27" t="e">
        <f>IF(BK$51&lt;$C$5,#REF!,IF(BK$54=1,BJ31*#REF!*#REF!/#REF!,[1]QGDP_CPdata!AD31))</f>
        <v>#REF!</v>
      </c>
      <c r="BL31" s="27" t="e">
        <f>IF(BL$51&lt;$C$5,#REF!,IF(BL$54=1,BK31*#REF!*#REF!/#REF!,[1]QGDP_CPdata!AE31))</f>
        <v>#REF!</v>
      </c>
      <c r="BM31" s="27" t="e">
        <f>IF(BM$51&lt;$C$5,#REF!,IF(BM$54=1,BL31*#REF!*#REF!/#REF!,[1]QGDP_CPdata!AF31))</f>
        <v>#REF!</v>
      </c>
      <c r="BN31" s="27" t="e">
        <f>IF(BN$51&lt;$C$5,#REF!,IF(BN$54=1,BM31*#REF!*#REF!/#REF!,[1]QGDP_CPdata!AG31))</f>
        <v>#REF!</v>
      </c>
      <c r="BO31" s="27" t="e">
        <f>IF(BO$51&lt;$C$5,#REF!,IF(BO$54=1,BN31*#REF!*#REF!/#REF!,[1]QGDP_CPdata!AH31))</f>
        <v>#REF!</v>
      </c>
      <c r="BP31" s="27" t="e">
        <f>IF(BP$51&lt;$C$5,#REF!,IF(BP$54=1,BO31*#REF!*#REF!/#REF!,[1]QGDP_CPdata!AI31))</f>
        <v>#REF!</v>
      </c>
      <c r="BQ31" s="27" t="e">
        <f>IF(BQ$51&lt;$C$5,#REF!,IF(BQ$54=1,BP31*#REF!*#REF!/#REF!,[1]QGDP_CPdata!AJ31))</f>
        <v>#REF!</v>
      </c>
      <c r="BR31" s="27" t="e">
        <f>IF(BR$51&lt;$C$5,#REF!,IF(BR$54=1,BQ31*#REF!*#REF!/#REF!,[1]QGDP_CPdata!AK31))</f>
        <v>#REF!</v>
      </c>
      <c r="BS31" s="27" t="e">
        <f>IF(BS$51&lt;$C$5,#REF!,IF(BS$54=1,BR31*#REF!*#REF!/#REF!,[1]QGDP_CPdata!AL31))</f>
        <v>#REF!</v>
      </c>
      <c r="BT31" s="27" t="e">
        <f>IF(BT$51&lt;$C$5,#REF!,IF(BT$54=1,BS31*#REF!*#REF!/#REF!,[1]QGDP_CPdata!AM31))</f>
        <v>#REF!</v>
      </c>
      <c r="BU31" s="27" t="e">
        <f>IF(BU$51&lt;$C$5,#REF!,IF(BU$54=1,BT31*#REF!*#REF!/#REF!,[1]QGDP_CPdata!AN31))</f>
        <v>#REF!</v>
      </c>
      <c r="BV31" s="27" t="e">
        <f>IF(BV$51&lt;$C$5,#REF!,IF(BV$54=1,BU31*#REF!*#REF!/#REF!,[1]QGDP_CPdata!AO31))</f>
        <v>#REF!</v>
      </c>
      <c r="BW31" s="27" t="e">
        <f>IF(BW$51&lt;$C$5,#REF!,IF(BW$54=1,BV31*#REF!*#REF!/#REF!,[1]QGDP_CPdata!AP31))</f>
        <v>#REF!</v>
      </c>
      <c r="BX31" s="27" t="e">
        <f>IF(BX$51&lt;$C$5,#REF!,IF(BX$54=1,BW31*#REF!*#REF!/#REF!,[1]QGDP_CPdata!AQ31))</f>
        <v>#REF!</v>
      </c>
      <c r="BY31" s="27" t="e">
        <f>IF(BY$51&lt;$C$5,#REF!,IF(BY$54=1,BX31*#REF!*#REF!/#REF!,[1]QGDP_CPdata!AR31))</f>
        <v>#REF!</v>
      </c>
      <c r="BZ31" s="27" t="e">
        <f>IF(BZ$51&lt;$C$5,#REF!,IF(BZ$54=1,BY31*#REF!*#REF!/#REF!,[1]QGDP_CPdata!AS31))</f>
        <v>#REF!</v>
      </c>
      <c r="CA31" s="27" t="e">
        <f>IF(CA$51&lt;$C$5,#REF!,IF(CA$54=1,BZ31*#REF!*#REF!/#REF!,[1]QGDP_CPdata!AT31))</f>
        <v>#REF!</v>
      </c>
      <c r="CB31" s="27" t="e">
        <f>IF(CB$51&lt;$C$5,#REF!,IF(CB$54=1,CA31*#REF!*#REF!/#REF!,[1]QGDP_CPdata!AU31))</f>
        <v>#REF!</v>
      </c>
      <c r="CC31" s="27" t="e">
        <f>IF(CC$51&lt;$C$5,#REF!,IF(CC$54=1,CB31*#REF!*#REF!/#REF!,[1]QGDP_CPdata!AV31))</f>
        <v>#REF!</v>
      </c>
      <c r="CD31" s="27" t="e">
        <f>IF(CD$51&lt;$C$5,#REF!,IF(CD$54=1,CC31*#REF!*#REF!/#REF!,[1]QGDP_CPdata!AW31))</f>
        <v>#REF!</v>
      </c>
      <c r="CE31" s="27" t="e">
        <f>IF(CE$51&lt;$C$5,#REF!,IF(CE$54=1,CD31*#REF!*#REF!/#REF!,[1]QGDP_CPdata!AX31))</f>
        <v>#REF!</v>
      </c>
      <c r="CF31" s="27" t="e">
        <f>IF(CF$51&lt;$C$5,#REF!,IF(CF$54=1,CE31*#REF!*#REF!/#REF!,[1]QGDP_CPdata!AY31))</f>
        <v>#REF!</v>
      </c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</row>
    <row r="32" spans="1:95" ht="13.5" customHeight="1" x14ac:dyDescent="0.85">
      <c r="A32" s="2">
        <f t="shared" si="22"/>
        <v>2</v>
      </c>
      <c r="B32" s="5" t="s">
        <v>23</v>
      </c>
      <c r="C32" s="84" t="e">
        <f>+#REF!</f>
        <v>#REF!</v>
      </c>
      <c r="D32" s="13"/>
      <c r="E32" s="5" t="s">
        <v>77</v>
      </c>
      <c r="F32" s="2" t="s">
        <v>26</v>
      </c>
      <c r="G32" s="27">
        <f t="shared" si="7"/>
        <v>0</v>
      </c>
      <c r="H32" s="27" t="e">
        <f>IF(H$51&lt;$C$5,#REF!,IF(H$54=1,G32*#REF!*#REF!/#REF!,[1]QGDP_CPdata!#REF!))</f>
        <v>#REF!</v>
      </c>
      <c r="I32" s="27" t="e">
        <f>IF(I$51&lt;$C$5,#REF!,IF(I$54=1,H32*#REF!*#REF!/#REF!,[1]QGDP_CPdata!#REF!))</f>
        <v>#REF!</v>
      </c>
      <c r="J32" s="27" t="e">
        <f>IF(J$51&lt;$C$5,#REF!,IF(J$54=1,I32*#REF!*#REF!/#REF!,[1]QGDP_CPdata!#REF!))</f>
        <v>#REF!</v>
      </c>
      <c r="K32" s="27" t="e">
        <f>IF(K$51&lt;$C$5,#REF!,IF(K$54=1,J32*#REF!*#REF!/#REF!,[1]QGDP_CPdata!#REF!))</f>
        <v>#REF!</v>
      </c>
      <c r="L32" s="27" t="e">
        <f>IF(L$51&lt;$C$5,#REF!,IF(L$54=1,K32*#REF!*#REF!/#REF!,[1]QGDP_CPdata!#REF!))</f>
        <v>#REF!</v>
      </c>
      <c r="M32" s="27" t="e">
        <f>IF(M$51&lt;$C$5,#REF!,IF(M$54=1,L32*#REF!*#REF!/#REF!,[1]QGDP_CPdata!#REF!))</f>
        <v>#REF!</v>
      </c>
      <c r="N32" s="27" t="e">
        <f>IF(N$51&lt;$C$5,#REF!,IF(N$54=1,M32*#REF!*#REF!/#REF!,[1]QGDP_CPdata!#REF!))</f>
        <v>#REF!</v>
      </c>
      <c r="O32" s="27" t="e">
        <f>IF(O$51&lt;$C$5,#REF!,IF(O$54=1,N32*#REF!*#REF!/#REF!,[1]QGDP_CPdata!#REF!))</f>
        <v>#REF!</v>
      </c>
      <c r="P32" s="27" t="e">
        <f>IF(P$51&lt;$C$5,#REF!,IF(P$54=1,O32*#REF!*#REF!/#REF!,[1]QGDP_CPdata!#REF!))</f>
        <v>#REF!</v>
      </c>
      <c r="Q32" s="27" t="e">
        <f>IF(Q$51&lt;$C$5,#REF!,IF(Q$54=1,P32*#REF!*#REF!/#REF!,[1]QGDP_CPdata!#REF!))</f>
        <v>#REF!</v>
      </c>
      <c r="R32" s="27" t="e">
        <f>IF(R$51&lt;$C$5,#REF!,IF(R$54=1,Q32*#REF!*#REF!/#REF!,[1]QGDP_CPdata!#REF!))</f>
        <v>#REF!</v>
      </c>
      <c r="S32" s="27" t="e">
        <f>IF(S$51&lt;$C$5,#REF!,IF(S$54=1,R32*#REF!*#REF!/#REF!,[1]QGDP_CPdata!#REF!))</f>
        <v>#REF!</v>
      </c>
      <c r="T32" s="27" t="e">
        <f>IF(T$51&lt;$C$5,#REF!,IF(T$54=1,S32*#REF!*#REF!/#REF!,[1]QGDP_CPdata!#REF!))</f>
        <v>#REF!</v>
      </c>
      <c r="U32" s="27" t="e">
        <f>IF(U$51&lt;$C$5,#REF!,IF(U$54=1,T32*#REF!*#REF!/#REF!,[1]QGDP_CPdata!#REF!))</f>
        <v>#REF!</v>
      </c>
      <c r="V32" s="27" t="e">
        <f>IF(V$51&lt;$C$5,#REF!,IF(V$54=1,U32*#REF!*#REF!/#REF!,[1]QGDP_CPdata!#REF!))</f>
        <v>#REF!</v>
      </c>
      <c r="W32" s="27" t="e">
        <f>IF(W$51&lt;$C$5,#REF!,IF(W$54=1,V32*#REF!*#REF!/#REF!,[1]QGDP_CPdata!#REF!))</f>
        <v>#REF!</v>
      </c>
      <c r="X32" s="27" t="e">
        <f>IF(X$51&lt;$C$5,#REF!,IF(X$54=1,W32*#REF!*#REF!/#REF!,[1]QGDP_CPdata!#REF!))</f>
        <v>#REF!</v>
      </c>
      <c r="Y32" s="27" t="e">
        <f>IF(Y$51&lt;$C$5,#REF!,IF(Y$54=1,X32*#REF!*#REF!/#REF!,[1]QGDP_CPdata!#REF!))</f>
        <v>#REF!</v>
      </c>
      <c r="Z32" s="27" t="e">
        <f>IF(Z$51&lt;$C$5,#REF!,IF(Z$54=1,Y32*#REF!*#REF!/#REF!,[1]QGDP_CPdata!#REF!))</f>
        <v>#REF!</v>
      </c>
      <c r="AA32" s="27" t="e">
        <f>IF(AA$51&lt;$C$5,#REF!,IF(AA$54=1,Z32*#REF!*#REF!/#REF!,[1]QGDP_CPdata!#REF!))</f>
        <v>#REF!</v>
      </c>
      <c r="AB32" s="27" t="e">
        <f>IF(AB$51&lt;$C$5,#REF!,IF(AB$54=1,AA32*#REF!*#REF!/#REF!,[1]QGDP_CPdata!#REF!))</f>
        <v>#REF!</v>
      </c>
      <c r="AC32" s="27" t="e">
        <f>IF(AC$51&lt;$C$5,#REF!,IF(AC$54=1,AB32*#REF!*#REF!/#REF!,[1]QGDP_CPdata!#REF!))</f>
        <v>#REF!</v>
      </c>
      <c r="AD32" s="27" t="e">
        <f>IF(AD$51&lt;$C$5,#REF!,IF(AD$54=1,AC32*#REF!*#REF!/#REF!,[1]QGDP_CPdata!#REF!))</f>
        <v>#REF!</v>
      </c>
      <c r="AE32" s="27" t="e">
        <f>IF(AE$51&lt;$C$5,#REF!,IF(AE$54=1,AD32*#REF!*#REF!/#REF!,[1]QGDP_CPdata!#REF!))</f>
        <v>#REF!</v>
      </c>
      <c r="AF32" s="27" t="e">
        <f>IF(AF$51&lt;$C$5,#REF!,IF(AF$54=1,AE32*#REF!*#REF!/#REF!,[1]QGDP_CPdata!#REF!))</f>
        <v>#REF!</v>
      </c>
      <c r="AG32" s="27" t="e">
        <f>IF(AG$51&lt;$C$5,#REF!,IF(AG$54=1,AF32*#REF!*#REF!/#REF!,[1]QGDP_CPdata!#REF!))</f>
        <v>#REF!</v>
      </c>
      <c r="AH32" s="27" t="e">
        <f>IF(AH$51&lt;$C$5,#REF!,IF(AH$54=1,AG32*#REF!*#REF!/#REF!,[1]QGDP_CPdata!A32))</f>
        <v>#REF!</v>
      </c>
      <c r="AI32" s="27" t="e">
        <f>IF(AI$51&lt;$C$5,#REF!,IF(AI$54=1,AH32*#REF!*#REF!/#REF!,[1]QGDP_CPdata!B32))</f>
        <v>#REF!</v>
      </c>
      <c r="AJ32" s="27" t="e">
        <f>IF(AJ$51&lt;$C$5,#REF!,IF(AJ$54=1,AI32*#REF!*#REF!/#REF!,[1]QGDP_CPdata!C32))</f>
        <v>#REF!</v>
      </c>
      <c r="AK32" s="27" t="e">
        <f>IF(AK$51&lt;$C$5,#REF!,IF(AK$54=1,AJ32*#REF!*#REF!/#REF!,[1]QGDP_CPdata!D32))</f>
        <v>#REF!</v>
      </c>
      <c r="AL32" s="27" t="e">
        <f>IF(AL$51&lt;$C$5,#REF!,IF(AL$54=1,AK32*#REF!*#REF!/#REF!,[1]QGDP_CPdata!E32))</f>
        <v>#REF!</v>
      </c>
      <c r="AM32" s="27" t="e">
        <f>IF(AM$51&lt;$C$5,#REF!,IF(AM$54=1,AL32*#REF!*#REF!/#REF!,[1]QGDP_CPdata!F32))</f>
        <v>#REF!</v>
      </c>
      <c r="AN32" s="27" t="e">
        <f>IF(AN$51&lt;$C$5,#REF!,IF(AN$54=1,AM32*#REF!*#REF!/#REF!,[1]QGDP_CPdata!G32))</f>
        <v>#REF!</v>
      </c>
      <c r="AO32" s="27" t="e">
        <f>IF(AO$51&lt;$C$5,#REF!,IF(AO$54=1,AN32*#REF!*#REF!/#REF!,[1]QGDP_CPdata!H32))</f>
        <v>#REF!</v>
      </c>
      <c r="AP32" s="27" t="e">
        <f>IF(AP$51&lt;$C$5,#REF!,IF(AP$54=1,AO32*#REF!*#REF!/#REF!,[1]QGDP_CPdata!I32))</f>
        <v>#REF!</v>
      </c>
      <c r="AQ32" s="27" t="e">
        <f>IF(AQ$51&lt;$C$5,#REF!,IF(AQ$54=1,AP32*#REF!*#REF!/#REF!,[1]QGDP_CPdata!J32))</f>
        <v>#REF!</v>
      </c>
      <c r="AR32" s="27" t="e">
        <f>IF(AR$51&lt;$C$5,#REF!,IF(AR$54=1,AQ32*#REF!*#REF!/#REF!,[1]QGDP_CPdata!K32))</f>
        <v>#REF!</v>
      </c>
      <c r="AS32" s="27" t="e">
        <f>IF(AS$51&lt;$C$5,#REF!,IF(AS$54=1,AR32*#REF!*#REF!/#REF!,[1]QGDP_CPdata!L32))</f>
        <v>#REF!</v>
      </c>
      <c r="AT32" s="27" t="e">
        <f>IF(AT$51&lt;$C$5,#REF!,IF(AT$54=1,AS32*#REF!*#REF!/#REF!,[1]QGDP_CPdata!M32))</f>
        <v>#REF!</v>
      </c>
      <c r="AU32" s="27" t="e">
        <f>IF(AU$51&lt;$C$5,#REF!,IF(AU$54=1,AT32*#REF!*#REF!/#REF!,[1]QGDP_CPdata!N32))</f>
        <v>#REF!</v>
      </c>
      <c r="AV32" s="27" t="e">
        <f>IF(AV$51&lt;$C$5,#REF!,IF(AV$54=1,AU32*#REF!*#REF!/#REF!,[1]QGDP_CPdata!O32))</f>
        <v>#REF!</v>
      </c>
      <c r="AW32" s="27" t="e">
        <f>IF(AW$51&lt;$C$5,#REF!,IF(AW$54=1,AV32*#REF!*#REF!/#REF!,[1]QGDP_CPdata!P32))</f>
        <v>#REF!</v>
      </c>
      <c r="AX32" s="27" t="e">
        <f>IF(AX$51&lt;$C$5,#REF!,IF(AX$54=1,AW32*#REF!*#REF!/#REF!,[1]QGDP_CPdata!Q32))</f>
        <v>#REF!</v>
      </c>
      <c r="AY32" s="27" t="e">
        <f>IF(AY$51&lt;$C$5,#REF!,IF(AY$54=1,AX32*#REF!*#REF!/#REF!,[1]QGDP_CPdata!R32))</f>
        <v>#REF!</v>
      </c>
      <c r="AZ32" s="27" t="e">
        <f>IF(AZ$51&lt;$C$5,#REF!,IF(AZ$54=1,AY32*#REF!*#REF!/#REF!,[1]QGDP_CPdata!S32))</f>
        <v>#REF!</v>
      </c>
      <c r="BA32" s="27" t="e">
        <f>IF(BA$51&lt;$C$5,#REF!,IF(BA$54=1,AZ32*#REF!*#REF!/#REF!,[1]QGDP_CPdata!T32))</f>
        <v>#REF!</v>
      </c>
      <c r="BB32" s="27" t="e">
        <f>IF(BB$51&lt;$C$5,#REF!,IF(BB$54=1,BA32*#REF!*#REF!/#REF!,[1]QGDP_CPdata!U32))</f>
        <v>#REF!</v>
      </c>
      <c r="BC32" s="27" t="e">
        <f>IF(BC$51&lt;$C$5,#REF!,IF(BC$54=1,BB32*#REF!*#REF!/#REF!,[1]QGDP_CPdata!V32))</f>
        <v>#REF!</v>
      </c>
      <c r="BD32" s="27" t="e">
        <f>IF(BD$51&lt;$C$5,#REF!,IF(BD$54=1,BC32*#REF!*#REF!/#REF!,[1]QGDP_CPdata!W32))</f>
        <v>#REF!</v>
      </c>
      <c r="BE32" s="27" t="e">
        <f>IF(BE$51&lt;$C$5,#REF!,IF(BE$54=1,BD32*#REF!*#REF!/#REF!,[1]QGDP_CPdata!X32))</f>
        <v>#REF!</v>
      </c>
      <c r="BF32" s="27" t="e">
        <f>IF(BF$51&lt;$C$5,#REF!,IF(BF$54=1,BE32*#REF!*#REF!/#REF!,[1]QGDP_CPdata!Y32))</f>
        <v>#REF!</v>
      </c>
      <c r="BG32" s="27" t="e">
        <f>IF(BG$51&lt;$C$5,#REF!,IF(BG$54=1,BF32*#REF!*#REF!/#REF!,[1]QGDP_CPdata!Z32))</f>
        <v>#REF!</v>
      </c>
      <c r="BH32" s="27" t="e">
        <f>IF(BH$51&lt;$C$5,#REF!,IF(BH$54=1,BG32*#REF!*#REF!/#REF!,[1]QGDP_CPdata!AA32))</f>
        <v>#REF!</v>
      </c>
      <c r="BI32" s="27" t="e">
        <f>IF(BI$51&lt;$C$5,#REF!,IF(BI$54=1,BH32*#REF!*#REF!/#REF!,[1]QGDP_CPdata!AB32))</f>
        <v>#REF!</v>
      </c>
      <c r="BJ32" s="27" t="e">
        <f>IF(BJ$51&lt;$C$5,#REF!,IF(BJ$54=1,BI32*#REF!*#REF!/#REF!,[1]QGDP_CPdata!AC32))</f>
        <v>#REF!</v>
      </c>
      <c r="BK32" s="27" t="e">
        <f>IF(BK$51&lt;$C$5,#REF!,IF(BK$54=1,BJ32*#REF!*#REF!/#REF!,[1]QGDP_CPdata!AD32))</f>
        <v>#REF!</v>
      </c>
      <c r="BL32" s="27" t="e">
        <f>IF(BL$51&lt;$C$5,#REF!,IF(BL$54=1,BK32*#REF!*#REF!/#REF!,[1]QGDP_CPdata!AE32))</f>
        <v>#REF!</v>
      </c>
      <c r="BM32" s="27" t="e">
        <f>IF(BM$51&lt;$C$5,#REF!,IF(BM$54=1,BL32*#REF!*#REF!/#REF!,[1]QGDP_CPdata!AF32))</f>
        <v>#REF!</v>
      </c>
      <c r="BN32" s="27" t="e">
        <f>IF(BN$51&lt;$C$5,#REF!,IF(BN$54=1,BM32*#REF!*#REF!/#REF!,[1]QGDP_CPdata!AG32))</f>
        <v>#REF!</v>
      </c>
      <c r="BO32" s="27" t="e">
        <f>IF(BO$51&lt;$C$5,#REF!,IF(BO$54=1,BN32*#REF!*#REF!/#REF!,[1]QGDP_CPdata!AH32))</f>
        <v>#REF!</v>
      </c>
      <c r="BP32" s="27" t="e">
        <f>IF(BP$51&lt;$C$5,#REF!,IF(BP$54=1,BO32*#REF!*#REF!/#REF!,[1]QGDP_CPdata!AI32))</f>
        <v>#REF!</v>
      </c>
      <c r="BQ32" s="27" t="e">
        <f>IF(BQ$51&lt;$C$5,#REF!,IF(BQ$54=1,BP32*#REF!*#REF!/#REF!,[1]QGDP_CPdata!AJ32))</f>
        <v>#REF!</v>
      </c>
      <c r="BR32" s="27" t="e">
        <f>IF(BR$51&lt;$C$5,#REF!,IF(BR$54=1,BQ32*#REF!*#REF!/#REF!,[1]QGDP_CPdata!AK32))</f>
        <v>#REF!</v>
      </c>
      <c r="BS32" s="27" t="e">
        <f>IF(BS$51&lt;$C$5,#REF!,IF(BS$54=1,BR32*#REF!*#REF!/#REF!,[1]QGDP_CPdata!AL32))</f>
        <v>#REF!</v>
      </c>
      <c r="BT32" s="27" t="e">
        <f>IF(BT$51&lt;$C$5,#REF!,IF(BT$54=1,BS32*#REF!*#REF!/#REF!,[1]QGDP_CPdata!AM32))</f>
        <v>#REF!</v>
      </c>
      <c r="BU32" s="27" t="e">
        <f>IF(BU$51&lt;$C$5,#REF!,IF(BU$54=1,BT32*#REF!*#REF!/#REF!,[1]QGDP_CPdata!AN32))</f>
        <v>#REF!</v>
      </c>
      <c r="BV32" s="27" t="e">
        <f>IF(BV$51&lt;$C$5,#REF!,IF(BV$54=1,BU32*#REF!*#REF!/#REF!,[1]QGDP_CPdata!AO32))</f>
        <v>#REF!</v>
      </c>
      <c r="BW32" s="27" t="e">
        <f>IF(BW$51&lt;$C$5,#REF!,IF(BW$54=1,BV32*#REF!*#REF!/#REF!,[1]QGDP_CPdata!AP32))</f>
        <v>#REF!</v>
      </c>
      <c r="BX32" s="27" t="e">
        <f>IF(BX$51&lt;$C$5,#REF!,IF(BX$54=1,BW32*#REF!*#REF!/#REF!,[1]QGDP_CPdata!AQ32))</f>
        <v>#REF!</v>
      </c>
      <c r="BY32" s="27" t="e">
        <f>IF(BY$51&lt;$C$5,#REF!,IF(BY$54=1,BX32*#REF!*#REF!/#REF!,[1]QGDP_CPdata!AR32))</f>
        <v>#REF!</v>
      </c>
      <c r="BZ32" s="27" t="e">
        <f>IF(BZ$51&lt;$C$5,#REF!,IF(BZ$54=1,BY32*#REF!*#REF!/#REF!,[1]QGDP_CPdata!AS32))</f>
        <v>#REF!</v>
      </c>
      <c r="CA32" s="27" t="e">
        <f>IF(CA$51&lt;$C$5,#REF!,IF(CA$54=1,BZ32*#REF!*#REF!/#REF!,[1]QGDP_CPdata!AT32))</f>
        <v>#REF!</v>
      </c>
      <c r="CB32" s="27" t="e">
        <f>IF(CB$51&lt;$C$5,#REF!,IF(CB$54=1,CA32*#REF!*#REF!/#REF!,[1]QGDP_CPdata!AU32))</f>
        <v>#REF!</v>
      </c>
      <c r="CC32" s="27" t="e">
        <f>IF(CC$51&lt;$C$5,#REF!,IF(CC$54=1,CB32*#REF!*#REF!/#REF!,[1]QGDP_CPdata!AV32))</f>
        <v>#REF!</v>
      </c>
      <c r="CD32" s="27" t="e">
        <f>IF(CD$51&lt;$C$5,#REF!,IF(CD$54=1,CC32*#REF!*#REF!/#REF!,[1]QGDP_CPdata!AW32))</f>
        <v>#REF!</v>
      </c>
      <c r="CE32" s="27" t="e">
        <f>IF(CE$51&lt;$C$5,#REF!,IF(CE$54=1,CD32*#REF!*#REF!/#REF!,[1]QGDP_CPdata!AX32))</f>
        <v>#REF!</v>
      </c>
      <c r="CF32" s="27" t="e">
        <f>IF(CF$51&lt;$C$5,#REF!,IF(CF$54=1,CE32*#REF!*#REF!/#REF!,[1]QGDP_CPdata!AY32))</f>
        <v>#REF!</v>
      </c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</row>
    <row r="33" spans="1:97" ht="13.5" customHeight="1" x14ac:dyDescent="0.85">
      <c r="A33" s="2">
        <f t="shared" si="22"/>
        <v>2</v>
      </c>
      <c r="B33" s="5" t="s">
        <v>23</v>
      </c>
      <c r="C33" s="84" t="e">
        <f>+#REF!</f>
        <v>#REF!</v>
      </c>
      <c r="D33" s="13"/>
      <c r="E33" s="5" t="s">
        <v>86</v>
      </c>
      <c r="F33" s="2" t="s">
        <v>27</v>
      </c>
      <c r="G33" s="27">
        <f t="shared" si="7"/>
        <v>0</v>
      </c>
      <c r="H33" s="27" t="e">
        <f>IF(H$51&lt;$C$5,#REF!,IF(H$54=1,G33*#REF!*#REF!/#REF!,[1]QGDP_CPdata!#REF!))</f>
        <v>#REF!</v>
      </c>
      <c r="I33" s="27" t="e">
        <f>IF(I$51&lt;$C$5,#REF!,IF(I$54=1,H33*#REF!*#REF!/#REF!,[1]QGDP_CPdata!#REF!))</f>
        <v>#REF!</v>
      </c>
      <c r="J33" s="27" t="e">
        <f>IF(J$51&lt;$C$5,#REF!,IF(J$54=1,I33*#REF!*#REF!/#REF!,[1]QGDP_CPdata!#REF!))</f>
        <v>#REF!</v>
      </c>
      <c r="K33" s="27" t="e">
        <f>IF(K$51&lt;$C$5,#REF!,IF(K$54=1,J33*#REF!*#REF!/#REF!,[1]QGDP_CPdata!#REF!))</f>
        <v>#REF!</v>
      </c>
      <c r="L33" s="27" t="e">
        <f>IF(L$51&lt;$C$5,#REF!,IF(L$54=1,K33*#REF!*#REF!/#REF!,[1]QGDP_CPdata!#REF!))</f>
        <v>#REF!</v>
      </c>
      <c r="M33" s="27" t="e">
        <f>IF(M$51&lt;$C$5,#REF!,IF(M$54=1,L33*#REF!*#REF!/#REF!,[1]QGDP_CPdata!#REF!))</f>
        <v>#REF!</v>
      </c>
      <c r="N33" s="27" t="e">
        <f>IF(N$51&lt;$C$5,#REF!,IF(N$54=1,M33*#REF!*#REF!/#REF!,[1]QGDP_CPdata!#REF!))</f>
        <v>#REF!</v>
      </c>
      <c r="O33" s="27" t="e">
        <f>IF(O$51&lt;$C$5,#REF!,IF(O$54=1,N33*#REF!*#REF!/#REF!,[1]QGDP_CPdata!#REF!))</f>
        <v>#REF!</v>
      </c>
      <c r="P33" s="27" t="e">
        <f>IF(P$51&lt;$C$5,#REF!,IF(P$54=1,O33*#REF!*#REF!/#REF!,[1]QGDP_CPdata!#REF!))</f>
        <v>#REF!</v>
      </c>
      <c r="Q33" s="27" t="e">
        <f>IF(Q$51&lt;$C$5,#REF!,IF(Q$54=1,P33*#REF!*#REF!/#REF!,[1]QGDP_CPdata!#REF!))</f>
        <v>#REF!</v>
      </c>
      <c r="R33" s="27" t="e">
        <f>IF(R$51&lt;$C$5,#REF!,IF(R$54=1,Q33*#REF!*#REF!/#REF!,[1]QGDP_CPdata!#REF!))</f>
        <v>#REF!</v>
      </c>
      <c r="S33" s="27" t="e">
        <f>IF(S$51&lt;$C$5,#REF!,IF(S$54=1,R33*#REF!*#REF!/#REF!,[1]QGDP_CPdata!#REF!))</f>
        <v>#REF!</v>
      </c>
      <c r="T33" s="27" t="e">
        <f>IF(T$51&lt;$C$5,#REF!,IF(T$54=1,S33*#REF!*#REF!/#REF!,[1]QGDP_CPdata!#REF!))</f>
        <v>#REF!</v>
      </c>
      <c r="U33" s="27" t="e">
        <f>IF(U$51&lt;$C$5,#REF!,IF(U$54=1,T33*#REF!*#REF!/#REF!,[1]QGDP_CPdata!#REF!))</f>
        <v>#REF!</v>
      </c>
      <c r="V33" s="27" t="e">
        <f>IF(V$51&lt;$C$5,#REF!,IF(V$54=1,U33*#REF!*#REF!/#REF!,[1]QGDP_CPdata!#REF!))</f>
        <v>#REF!</v>
      </c>
      <c r="W33" s="27" t="e">
        <f>IF(W$51&lt;$C$5,#REF!,IF(W$54=1,V33*#REF!*#REF!/#REF!,[1]QGDP_CPdata!#REF!))</f>
        <v>#REF!</v>
      </c>
      <c r="X33" s="27" t="e">
        <f>IF(X$51&lt;$C$5,#REF!,IF(X$54=1,W33*#REF!*#REF!/#REF!,[1]QGDP_CPdata!#REF!))</f>
        <v>#REF!</v>
      </c>
      <c r="Y33" s="27" t="e">
        <f>IF(Y$51&lt;$C$5,#REF!,IF(Y$54=1,X33*#REF!*#REF!/#REF!,[1]QGDP_CPdata!#REF!))</f>
        <v>#REF!</v>
      </c>
      <c r="Z33" s="27" t="e">
        <f>IF(Z$51&lt;$C$5,#REF!,IF(Z$54=1,Y33*#REF!*#REF!/#REF!,[1]QGDP_CPdata!#REF!))</f>
        <v>#REF!</v>
      </c>
      <c r="AA33" s="27" t="e">
        <f>IF(AA$51&lt;$C$5,#REF!,IF(AA$54=1,Z33*#REF!*#REF!/#REF!,[1]QGDP_CPdata!#REF!))</f>
        <v>#REF!</v>
      </c>
      <c r="AB33" s="27" t="e">
        <f>IF(AB$51&lt;$C$5,#REF!,IF(AB$54=1,AA33*#REF!*#REF!/#REF!,[1]QGDP_CPdata!#REF!))</f>
        <v>#REF!</v>
      </c>
      <c r="AC33" s="27" t="e">
        <f>IF(AC$51&lt;$C$5,#REF!,IF(AC$54=1,AB33*#REF!*#REF!/#REF!,[1]QGDP_CPdata!#REF!))</f>
        <v>#REF!</v>
      </c>
      <c r="AD33" s="27" t="e">
        <f>IF(AD$51&lt;$C$5,#REF!,IF(AD$54=1,AC33*#REF!*#REF!/#REF!,[1]QGDP_CPdata!#REF!))</f>
        <v>#REF!</v>
      </c>
      <c r="AE33" s="27" t="e">
        <f>IF(AE$51&lt;$C$5,#REF!,IF(AE$54=1,AD33*#REF!*#REF!/#REF!,[1]QGDP_CPdata!#REF!))</f>
        <v>#REF!</v>
      </c>
      <c r="AF33" s="27" t="e">
        <f>IF(AF$51&lt;$C$5,#REF!,IF(AF$54=1,AE33*#REF!*#REF!/#REF!,[1]QGDP_CPdata!#REF!))</f>
        <v>#REF!</v>
      </c>
      <c r="AG33" s="27" t="e">
        <f>IF(AG$51&lt;$C$5,#REF!,IF(AG$54=1,AF33*#REF!*#REF!/#REF!,[1]QGDP_CPdata!#REF!))</f>
        <v>#REF!</v>
      </c>
      <c r="AH33" s="27" t="e">
        <f>IF(AH$51&lt;$C$5,#REF!,IF(AH$54=1,AG33*#REF!*#REF!/#REF!,[1]QGDP_CPdata!A33))</f>
        <v>#REF!</v>
      </c>
      <c r="AI33" s="27" t="e">
        <f>IF(AI$51&lt;$C$5,#REF!,IF(AI$54=1,AH33*#REF!*#REF!/#REF!,[1]QGDP_CPdata!B33))</f>
        <v>#REF!</v>
      </c>
      <c r="AJ33" s="27" t="e">
        <f>IF(AJ$51&lt;$C$5,#REF!,IF(AJ$54=1,AI33*#REF!*#REF!/#REF!,[1]QGDP_CPdata!C33))</f>
        <v>#REF!</v>
      </c>
      <c r="AK33" s="27" t="e">
        <f>IF(AK$51&lt;$C$5,#REF!,IF(AK$54=1,AJ33*#REF!*#REF!/#REF!,[1]QGDP_CPdata!D33))</f>
        <v>#REF!</v>
      </c>
      <c r="AL33" s="27" t="e">
        <f>IF(AL$51&lt;$C$5,#REF!,IF(AL$54=1,AK33*#REF!*#REF!/#REF!,[1]QGDP_CPdata!E33))</f>
        <v>#REF!</v>
      </c>
      <c r="AM33" s="27" t="e">
        <f>IF(AM$51&lt;$C$5,#REF!,IF(AM$54=1,AL33*#REF!*#REF!/#REF!,[1]QGDP_CPdata!F33))</f>
        <v>#REF!</v>
      </c>
      <c r="AN33" s="27" t="e">
        <f>IF(AN$51&lt;$C$5,#REF!,IF(AN$54=1,AM33*#REF!*#REF!/#REF!,[1]QGDP_CPdata!G33))</f>
        <v>#REF!</v>
      </c>
      <c r="AO33" s="27" t="e">
        <f>IF(AO$51&lt;$C$5,#REF!,IF(AO$54=1,AN33*#REF!*#REF!/#REF!,[1]QGDP_CPdata!H33))</f>
        <v>#REF!</v>
      </c>
      <c r="AP33" s="27" t="e">
        <f>IF(AP$51&lt;$C$5,#REF!,IF(AP$54=1,AO33*#REF!*#REF!/#REF!,[1]QGDP_CPdata!I33))</f>
        <v>#REF!</v>
      </c>
      <c r="AQ33" s="27" t="e">
        <f>IF(AQ$51&lt;$C$5,#REF!,IF(AQ$54=1,AP33*#REF!*#REF!/#REF!,[1]QGDP_CPdata!J33))</f>
        <v>#REF!</v>
      </c>
      <c r="AR33" s="27" t="e">
        <f>IF(AR$51&lt;$C$5,#REF!,IF(AR$54=1,AQ33*#REF!*#REF!/#REF!,[1]QGDP_CPdata!K33))</f>
        <v>#REF!</v>
      </c>
      <c r="AS33" s="27" t="e">
        <f>IF(AS$51&lt;$C$5,#REF!,IF(AS$54=1,AR33*#REF!*#REF!/#REF!,[1]QGDP_CPdata!L33))</f>
        <v>#REF!</v>
      </c>
      <c r="AT33" s="27" t="e">
        <f>IF(AT$51&lt;$C$5,#REF!,IF(AT$54=1,AS33*#REF!*#REF!/#REF!,[1]QGDP_CPdata!M33))</f>
        <v>#REF!</v>
      </c>
      <c r="AU33" s="27" t="e">
        <f>IF(AU$51&lt;$C$5,#REF!,IF(AU$54=1,AT33*#REF!*#REF!/#REF!,[1]QGDP_CPdata!N33))</f>
        <v>#REF!</v>
      </c>
      <c r="AV33" s="27" t="e">
        <f>IF(AV$51&lt;$C$5,#REF!,IF(AV$54=1,AU33*#REF!*#REF!/#REF!,[1]QGDP_CPdata!O33))</f>
        <v>#REF!</v>
      </c>
      <c r="AW33" s="27" t="e">
        <f>IF(AW$51&lt;$C$5,#REF!,IF(AW$54=1,AV33*#REF!*#REF!/#REF!,[1]QGDP_CPdata!P33))</f>
        <v>#REF!</v>
      </c>
      <c r="AX33" s="27" t="e">
        <f>IF(AX$51&lt;$C$5,#REF!,IF(AX$54=1,AW33*#REF!*#REF!/#REF!,[1]QGDP_CPdata!Q33))</f>
        <v>#REF!</v>
      </c>
      <c r="AY33" s="27" t="e">
        <f>IF(AY$51&lt;$C$5,#REF!,IF(AY$54=1,AX33*#REF!*#REF!/#REF!,[1]QGDP_CPdata!R33))</f>
        <v>#REF!</v>
      </c>
      <c r="AZ33" s="27" t="e">
        <f>IF(AZ$51&lt;$C$5,#REF!,IF(AZ$54=1,AY33*#REF!*#REF!/#REF!,[1]QGDP_CPdata!S33))</f>
        <v>#REF!</v>
      </c>
      <c r="BA33" s="27" t="e">
        <f>IF(BA$51&lt;$C$5,#REF!,IF(BA$54=1,AZ33*#REF!*#REF!/#REF!,[1]QGDP_CPdata!T33))</f>
        <v>#REF!</v>
      </c>
      <c r="BB33" s="27" t="e">
        <f>IF(BB$51&lt;$C$5,#REF!,IF(BB$54=1,BA33*#REF!*#REF!/#REF!,[1]QGDP_CPdata!U33))</f>
        <v>#REF!</v>
      </c>
      <c r="BC33" s="27" t="e">
        <f>IF(BC$51&lt;$C$5,#REF!,IF(BC$54=1,BB33*#REF!*#REF!/#REF!,[1]QGDP_CPdata!V33))</f>
        <v>#REF!</v>
      </c>
      <c r="BD33" s="27" t="e">
        <f>IF(BD$51&lt;$C$5,#REF!,IF(BD$54=1,BC33*#REF!*#REF!/#REF!,[1]QGDP_CPdata!W33))</f>
        <v>#REF!</v>
      </c>
      <c r="BE33" s="27" t="e">
        <f>IF(BE$51&lt;$C$5,#REF!,IF(BE$54=1,BD33*#REF!*#REF!/#REF!,[1]QGDP_CPdata!X33))</f>
        <v>#REF!</v>
      </c>
      <c r="BF33" s="27" t="e">
        <f>IF(BF$51&lt;$C$5,#REF!,IF(BF$54=1,BE33*#REF!*#REF!/#REF!,[1]QGDP_CPdata!Y33))</f>
        <v>#REF!</v>
      </c>
      <c r="BG33" s="27" t="e">
        <f>IF(BG$51&lt;$C$5,#REF!,IF(BG$54=1,BF33*#REF!*#REF!/#REF!,[1]QGDP_CPdata!Z33))</f>
        <v>#REF!</v>
      </c>
      <c r="BH33" s="27" t="e">
        <f>IF(BH$51&lt;$C$5,#REF!,IF(BH$54=1,BG33*#REF!*#REF!/#REF!,[1]QGDP_CPdata!AA33))</f>
        <v>#REF!</v>
      </c>
      <c r="BI33" s="27" t="e">
        <f>IF(BI$51&lt;$C$5,#REF!,IF(BI$54=1,BH33*#REF!*#REF!/#REF!,[1]QGDP_CPdata!AB33))</f>
        <v>#REF!</v>
      </c>
      <c r="BJ33" s="27" t="e">
        <f>IF(BJ$51&lt;$C$5,#REF!,IF(BJ$54=1,BI33*#REF!*#REF!/#REF!,[1]QGDP_CPdata!AC33))</f>
        <v>#REF!</v>
      </c>
      <c r="BK33" s="27" t="e">
        <f>IF(BK$51&lt;$C$5,#REF!,IF(BK$54=1,BJ33*#REF!*#REF!/#REF!,[1]QGDP_CPdata!AD33))</f>
        <v>#REF!</v>
      </c>
      <c r="BL33" s="27" t="e">
        <f>IF(BL$51&lt;$C$5,#REF!,IF(BL$54=1,BK33*#REF!*#REF!/#REF!,[1]QGDP_CPdata!AE33))</f>
        <v>#REF!</v>
      </c>
      <c r="BM33" s="27" t="e">
        <f>IF(BM$51&lt;$C$5,#REF!,IF(BM$54=1,BL33*#REF!*#REF!/#REF!,[1]QGDP_CPdata!AF33))</f>
        <v>#REF!</v>
      </c>
      <c r="BN33" s="27" t="e">
        <f>IF(BN$51&lt;$C$5,#REF!,IF(BN$54=1,BM33*#REF!*#REF!/#REF!,[1]QGDP_CPdata!AG33))</f>
        <v>#REF!</v>
      </c>
      <c r="BO33" s="27" t="e">
        <f>IF(BO$51&lt;$C$5,#REF!,IF(BO$54=1,BN33*#REF!*#REF!/#REF!,[1]QGDP_CPdata!AH33))</f>
        <v>#REF!</v>
      </c>
      <c r="BP33" s="27" t="e">
        <f>IF(BP$51&lt;$C$5,#REF!,IF(BP$54=1,BO33*#REF!*#REF!/#REF!,[1]QGDP_CPdata!AI33))</f>
        <v>#REF!</v>
      </c>
      <c r="BQ33" s="27" t="e">
        <f>IF(BQ$51&lt;$C$5,#REF!,IF(BQ$54=1,BP33*#REF!*#REF!/#REF!,[1]QGDP_CPdata!AJ33))</f>
        <v>#REF!</v>
      </c>
      <c r="BR33" s="27" t="e">
        <f>IF(BR$51&lt;$C$5,#REF!,IF(BR$54=1,BQ33*#REF!*#REF!/#REF!,[1]QGDP_CPdata!AK33))</f>
        <v>#REF!</v>
      </c>
      <c r="BS33" s="27" t="e">
        <f>IF(BS$51&lt;$C$5,#REF!,IF(BS$54=1,BR33*#REF!*#REF!/#REF!,[1]QGDP_CPdata!AL33))</f>
        <v>#REF!</v>
      </c>
      <c r="BT33" s="27" t="e">
        <f>IF(BT$51&lt;$C$5,#REF!,IF(BT$54=1,BS33*#REF!*#REF!/#REF!,[1]QGDP_CPdata!AM33))</f>
        <v>#REF!</v>
      </c>
      <c r="BU33" s="27" t="e">
        <f>IF(BU$51&lt;$C$5,#REF!,IF(BU$54=1,BT33*#REF!*#REF!/#REF!,[1]QGDP_CPdata!AN33))</f>
        <v>#REF!</v>
      </c>
      <c r="BV33" s="27" t="e">
        <f>IF(BV$51&lt;$C$5,#REF!,IF(BV$54=1,BU33*#REF!*#REF!/#REF!,[1]QGDP_CPdata!AO33))</f>
        <v>#REF!</v>
      </c>
      <c r="BW33" s="27" t="e">
        <f>IF(BW$51&lt;$C$5,#REF!,IF(BW$54=1,BV33*#REF!*#REF!/#REF!,[1]QGDP_CPdata!AP33))</f>
        <v>#REF!</v>
      </c>
      <c r="BX33" s="27" t="e">
        <f>IF(BX$51&lt;$C$5,#REF!,IF(BX$54=1,BW33*#REF!*#REF!/#REF!,[1]QGDP_CPdata!AQ33))</f>
        <v>#REF!</v>
      </c>
      <c r="BY33" s="27" t="e">
        <f>IF(BY$51&lt;$C$5,#REF!,IF(BY$54=1,BX33*#REF!*#REF!/#REF!,[1]QGDP_CPdata!AR33))</f>
        <v>#REF!</v>
      </c>
      <c r="BZ33" s="27" t="e">
        <f>IF(BZ$51&lt;$C$5,#REF!,IF(BZ$54=1,BY33*#REF!*#REF!/#REF!,[1]QGDP_CPdata!AS33))</f>
        <v>#REF!</v>
      </c>
      <c r="CA33" s="27" t="e">
        <f>IF(CA$51&lt;$C$5,#REF!,IF(CA$54=1,BZ33*#REF!*#REF!/#REF!,[1]QGDP_CPdata!AT33))</f>
        <v>#REF!</v>
      </c>
      <c r="CB33" s="27" t="e">
        <f>IF(CB$51&lt;$C$5,#REF!,IF(CB$54=1,CA33*#REF!*#REF!/#REF!,[1]QGDP_CPdata!AU33))</f>
        <v>#REF!</v>
      </c>
      <c r="CC33" s="27" t="e">
        <f>IF(CC$51&lt;$C$5,#REF!,IF(CC$54=1,CB33*#REF!*#REF!/#REF!,[1]QGDP_CPdata!AV33))</f>
        <v>#REF!</v>
      </c>
      <c r="CD33" s="27" t="e">
        <f>IF(CD$51&lt;$C$5,#REF!,IF(CD$54=1,CC33*#REF!*#REF!/#REF!,[1]QGDP_CPdata!AW33))</f>
        <v>#REF!</v>
      </c>
      <c r="CE33" s="27" t="e">
        <f>IF(CE$51&lt;$C$5,#REF!,IF(CE$54=1,CD33*#REF!*#REF!/#REF!,[1]QGDP_CPdata!AX33))</f>
        <v>#REF!</v>
      </c>
      <c r="CF33" s="27" t="e">
        <f>IF(CF$51&lt;$C$5,#REF!,IF(CF$54=1,CE33*#REF!*#REF!/#REF!,[1]QGDP_CPdata!AY33))</f>
        <v>#REF!</v>
      </c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</row>
    <row r="34" spans="1:97" ht="14.25" customHeight="1" x14ac:dyDescent="0.85">
      <c r="A34" s="22" t="s">
        <v>28</v>
      </c>
      <c r="B34" s="22" t="s">
        <v>2</v>
      </c>
      <c r="C34" s="80"/>
      <c r="D34" s="3"/>
      <c r="E34" s="22" t="s">
        <v>60</v>
      </c>
      <c r="F34" s="23" t="s">
        <v>29</v>
      </c>
      <c r="G34" s="24">
        <f t="shared" si="7"/>
        <v>0</v>
      </c>
      <c r="H34" s="24" t="e">
        <f>SUMIF($B:$B,$A34,H:H)</f>
        <v>#REF!</v>
      </c>
      <c r="I34" s="24" t="e">
        <f t="shared" ref="I34:AM34" si="23">SUMIF($B:$B,$A34,I:I)</f>
        <v>#REF!</v>
      </c>
      <c r="J34" s="24" t="e">
        <f t="shared" si="23"/>
        <v>#REF!</v>
      </c>
      <c r="K34" s="24" t="e">
        <f t="shared" si="23"/>
        <v>#REF!</v>
      </c>
      <c r="L34" s="24" t="e">
        <f t="shared" si="23"/>
        <v>#REF!</v>
      </c>
      <c r="M34" s="24" t="e">
        <f t="shared" si="23"/>
        <v>#REF!</v>
      </c>
      <c r="N34" s="24" t="e">
        <f t="shared" si="23"/>
        <v>#REF!</v>
      </c>
      <c r="O34" s="24" t="e">
        <f t="shared" si="23"/>
        <v>#REF!</v>
      </c>
      <c r="P34" s="24" t="e">
        <f t="shared" si="23"/>
        <v>#REF!</v>
      </c>
      <c r="Q34" s="24" t="e">
        <f t="shared" si="23"/>
        <v>#REF!</v>
      </c>
      <c r="R34" s="24" t="e">
        <f t="shared" si="23"/>
        <v>#REF!</v>
      </c>
      <c r="S34" s="24" t="e">
        <f t="shared" si="23"/>
        <v>#REF!</v>
      </c>
      <c r="T34" s="24" t="e">
        <f t="shared" si="23"/>
        <v>#REF!</v>
      </c>
      <c r="U34" s="24" t="e">
        <f t="shared" si="23"/>
        <v>#REF!</v>
      </c>
      <c r="V34" s="24" t="e">
        <f t="shared" si="23"/>
        <v>#REF!</v>
      </c>
      <c r="W34" s="24" t="e">
        <f t="shared" si="23"/>
        <v>#REF!</v>
      </c>
      <c r="X34" s="24" t="e">
        <f t="shared" si="23"/>
        <v>#REF!</v>
      </c>
      <c r="Y34" s="24" t="e">
        <f t="shared" si="23"/>
        <v>#REF!</v>
      </c>
      <c r="Z34" s="24" t="e">
        <f t="shared" si="23"/>
        <v>#REF!</v>
      </c>
      <c r="AA34" s="24" t="e">
        <f t="shared" si="23"/>
        <v>#REF!</v>
      </c>
      <c r="AB34" s="24" t="e">
        <f t="shared" si="23"/>
        <v>#REF!</v>
      </c>
      <c r="AC34" s="24" t="e">
        <f t="shared" si="23"/>
        <v>#REF!</v>
      </c>
      <c r="AD34" s="24" t="e">
        <f t="shared" si="23"/>
        <v>#REF!</v>
      </c>
      <c r="AE34" s="24" t="e">
        <f t="shared" si="23"/>
        <v>#REF!</v>
      </c>
      <c r="AF34" s="24" t="e">
        <f t="shared" si="23"/>
        <v>#REF!</v>
      </c>
      <c r="AG34" s="24" t="e">
        <f t="shared" si="23"/>
        <v>#REF!</v>
      </c>
      <c r="AH34" s="24" t="e">
        <f t="shared" si="23"/>
        <v>#REF!</v>
      </c>
      <c r="AI34" s="24" t="e">
        <f t="shared" si="23"/>
        <v>#REF!</v>
      </c>
      <c r="AJ34" s="24" t="e">
        <f t="shared" si="23"/>
        <v>#REF!</v>
      </c>
      <c r="AK34" s="24" t="e">
        <f t="shared" si="23"/>
        <v>#REF!</v>
      </c>
      <c r="AL34" s="24" t="e">
        <f t="shared" si="23"/>
        <v>#REF!</v>
      </c>
      <c r="AM34" s="24" t="e">
        <f t="shared" si="23"/>
        <v>#REF!</v>
      </c>
      <c r="AN34" s="24" t="e">
        <f t="shared" ref="AN34:BS34" si="24">SUMIF($B:$B,$A34,AN:AN)</f>
        <v>#REF!</v>
      </c>
      <c r="AO34" s="24" t="e">
        <f t="shared" si="24"/>
        <v>#REF!</v>
      </c>
      <c r="AP34" s="24" t="e">
        <f t="shared" si="24"/>
        <v>#REF!</v>
      </c>
      <c r="AQ34" s="24" t="e">
        <f t="shared" si="24"/>
        <v>#REF!</v>
      </c>
      <c r="AR34" s="24" t="e">
        <f t="shared" si="24"/>
        <v>#REF!</v>
      </c>
      <c r="AS34" s="24" t="e">
        <f t="shared" si="24"/>
        <v>#REF!</v>
      </c>
      <c r="AT34" s="24" t="e">
        <f t="shared" si="24"/>
        <v>#REF!</v>
      </c>
      <c r="AU34" s="24" t="e">
        <f t="shared" si="24"/>
        <v>#REF!</v>
      </c>
      <c r="AV34" s="24" t="e">
        <f t="shared" si="24"/>
        <v>#REF!</v>
      </c>
      <c r="AW34" s="24" t="e">
        <f t="shared" si="24"/>
        <v>#REF!</v>
      </c>
      <c r="AX34" s="24" t="e">
        <f t="shared" si="24"/>
        <v>#REF!</v>
      </c>
      <c r="AY34" s="24" t="e">
        <f t="shared" si="24"/>
        <v>#REF!</v>
      </c>
      <c r="AZ34" s="24" t="e">
        <f t="shared" si="24"/>
        <v>#REF!</v>
      </c>
      <c r="BA34" s="24" t="e">
        <f t="shared" si="24"/>
        <v>#REF!</v>
      </c>
      <c r="BB34" s="24" t="e">
        <f t="shared" si="24"/>
        <v>#REF!</v>
      </c>
      <c r="BC34" s="24" t="e">
        <f t="shared" si="24"/>
        <v>#REF!</v>
      </c>
      <c r="BD34" s="24" t="e">
        <f t="shared" si="24"/>
        <v>#REF!</v>
      </c>
      <c r="BE34" s="24" t="e">
        <f t="shared" si="24"/>
        <v>#REF!</v>
      </c>
      <c r="BF34" s="24" t="e">
        <f t="shared" si="24"/>
        <v>#REF!</v>
      </c>
      <c r="BG34" s="24" t="e">
        <f t="shared" si="24"/>
        <v>#REF!</v>
      </c>
      <c r="BH34" s="24" t="e">
        <f t="shared" si="24"/>
        <v>#REF!</v>
      </c>
      <c r="BI34" s="24" t="e">
        <f t="shared" si="24"/>
        <v>#REF!</v>
      </c>
      <c r="BJ34" s="24" t="e">
        <f t="shared" si="24"/>
        <v>#REF!</v>
      </c>
      <c r="BK34" s="24" t="e">
        <f t="shared" si="24"/>
        <v>#REF!</v>
      </c>
      <c r="BL34" s="24" t="e">
        <f t="shared" si="24"/>
        <v>#REF!</v>
      </c>
      <c r="BM34" s="24" t="e">
        <f t="shared" si="24"/>
        <v>#REF!</v>
      </c>
      <c r="BN34" s="24" t="e">
        <f t="shared" si="24"/>
        <v>#REF!</v>
      </c>
      <c r="BO34" s="24" t="e">
        <f t="shared" si="24"/>
        <v>#REF!</v>
      </c>
      <c r="BP34" s="24" t="e">
        <f t="shared" si="24"/>
        <v>#REF!</v>
      </c>
      <c r="BQ34" s="24" t="e">
        <f t="shared" si="24"/>
        <v>#REF!</v>
      </c>
      <c r="BR34" s="24" t="e">
        <f t="shared" si="24"/>
        <v>#REF!</v>
      </c>
      <c r="BS34" s="24" t="e">
        <f t="shared" si="24"/>
        <v>#REF!</v>
      </c>
      <c r="BT34" s="24" t="e">
        <f t="shared" ref="BT34:CF34" si="25">SUMIF($B:$B,$A34,BT:BT)</f>
        <v>#REF!</v>
      </c>
      <c r="BU34" s="24" t="e">
        <f t="shared" si="25"/>
        <v>#REF!</v>
      </c>
      <c r="BV34" s="24" t="e">
        <f t="shared" si="25"/>
        <v>#REF!</v>
      </c>
      <c r="BW34" s="24" t="e">
        <f t="shared" si="25"/>
        <v>#REF!</v>
      </c>
      <c r="BX34" s="24" t="e">
        <f t="shared" si="25"/>
        <v>#REF!</v>
      </c>
      <c r="BY34" s="24" t="e">
        <f t="shared" si="25"/>
        <v>#REF!</v>
      </c>
      <c r="BZ34" s="24" t="e">
        <f t="shared" si="25"/>
        <v>#REF!</v>
      </c>
      <c r="CA34" s="24" t="e">
        <f t="shared" si="25"/>
        <v>#REF!</v>
      </c>
      <c r="CB34" s="24" t="e">
        <f t="shared" si="25"/>
        <v>#REF!</v>
      </c>
      <c r="CC34" s="24" t="e">
        <f t="shared" si="25"/>
        <v>#REF!</v>
      </c>
      <c r="CD34" s="24" t="e">
        <f t="shared" si="25"/>
        <v>#REF!</v>
      </c>
      <c r="CE34" s="24" t="e">
        <f t="shared" si="25"/>
        <v>#REF!</v>
      </c>
      <c r="CF34" s="24" t="e">
        <f t="shared" si="25"/>
        <v>#REF!</v>
      </c>
      <c r="CG34" s="79"/>
      <c r="CH34" s="79"/>
      <c r="CI34" s="79"/>
      <c r="CJ34" s="79"/>
      <c r="CK34" s="79"/>
      <c r="CL34" s="79"/>
      <c r="CM34" s="79"/>
      <c r="CN34" s="79"/>
      <c r="CO34" s="79"/>
      <c r="CP34" s="79"/>
      <c r="CQ34" s="79"/>
    </row>
    <row r="35" spans="1:97" ht="13.5" customHeight="1" x14ac:dyDescent="0.85">
      <c r="A35" s="2">
        <f t="shared" si="22"/>
        <v>1</v>
      </c>
      <c r="B35" s="5" t="s">
        <v>28</v>
      </c>
      <c r="C35" s="84" t="e">
        <f>+#REF!</f>
        <v>#REF!</v>
      </c>
      <c r="D35" s="13"/>
      <c r="E35" s="5" t="s">
        <v>61</v>
      </c>
      <c r="F35" s="2" t="s">
        <v>30</v>
      </c>
      <c r="G35" s="27">
        <f t="shared" si="7"/>
        <v>0</v>
      </c>
      <c r="H35" s="27" t="e">
        <f>IF(H$51&lt;$C$5,#REF!,IF(H$54=1,G35*#REF!*#REF!/#REF!,[1]QGDP_CPdata!#REF!))</f>
        <v>#REF!</v>
      </c>
      <c r="I35" s="27" t="e">
        <f>IF(I$51&lt;$C$5,#REF!,IF(I$54=1,H35*#REF!*#REF!/#REF!,[1]QGDP_CPdata!#REF!))</f>
        <v>#REF!</v>
      </c>
      <c r="J35" s="27" t="e">
        <f>IF(J$51&lt;$C$5,#REF!,IF(J$54=1,I35*#REF!*#REF!/#REF!,[1]QGDP_CPdata!#REF!))</f>
        <v>#REF!</v>
      </c>
      <c r="K35" s="27" t="e">
        <f>IF(K$51&lt;$C$5,#REF!,IF(K$54=1,J35*#REF!*#REF!/#REF!,[1]QGDP_CPdata!#REF!))</f>
        <v>#REF!</v>
      </c>
      <c r="L35" s="27" t="e">
        <f>IF(L$51&lt;$C$5,#REF!,IF(L$54=1,K35*#REF!*#REF!/#REF!,[1]QGDP_CPdata!#REF!))</f>
        <v>#REF!</v>
      </c>
      <c r="M35" s="27" t="e">
        <f>IF(M$51&lt;$C$5,#REF!,IF(M$54=1,L35*#REF!*#REF!/#REF!,[1]QGDP_CPdata!#REF!))</f>
        <v>#REF!</v>
      </c>
      <c r="N35" s="27" t="e">
        <f>IF(N$51&lt;$C$5,#REF!,IF(N$54=1,M35*#REF!*#REF!/#REF!,[1]QGDP_CPdata!#REF!))</f>
        <v>#REF!</v>
      </c>
      <c r="O35" s="27" t="e">
        <f>IF(O$51&lt;$C$5,#REF!,IF(O$54=1,N35*#REF!*#REF!/#REF!,[1]QGDP_CPdata!#REF!))</f>
        <v>#REF!</v>
      </c>
      <c r="P35" s="27" t="e">
        <f>IF(P$51&lt;$C$5,#REF!,IF(P$54=1,O35*#REF!*#REF!/#REF!,[1]QGDP_CPdata!#REF!))</f>
        <v>#REF!</v>
      </c>
      <c r="Q35" s="27" t="e">
        <f>IF(Q$51&lt;$C$5,#REF!,IF(Q$54=1,P35*#REF!*#REF!/#REF!,[1]QGDP_CPdata!#REF!))</f>
        <v>#REF!</v>
      </c>
      <c r="R35" s="27" t="e">
        <f>IF(R$51&lt;$C$5,#REF!,IF(R$54=1,Q35*#REF!*#REF!/#REF!,[1]QGDP_CPdata!#REF!))</f>
        <v>#REF!</v>
      </c>
      <c r="S35" s="27" t="e">
        <f>IF(S$51&lt;$C$5,#REF!,IF(S$54=1,R35*#REF!*#REF!/#REF!,[1]QGDP_CPdata!#REF!))</f>
        <v>#REF!</v>
      </c>
      <c r="T35" s="27" t="e">
        <f>IF(T$51&lt;$C$5,#REF!,IF(T$54=1,S35*#REF!*#REF!/#REF!,[1]QGDP_CPdata!#REF!))</f>
        <v>#REF!</v>
      </c>
      <c r="U35" s="27" t="e">
        <f>IF(U$51&lt;$C$5,#REF!,IF(U$54=1,T35*#REF!*#REF!/#REF!,[1]QGDP_CPdata!#REF!))</f>
        <v>#REF!</v>
      </c>
      <c r="V35" s="27" t="e">
        <f>IF(V$51&lt;$C$5,#REF!,IF(V$54=1,U35*#REF!*#REF!/#REF!,[1]QGDP_CPdata!#REF!))</f>
        <v>#REF!</v>
      </c>
      <c r="W35" s="27" t="e">
        <f>IF(W$51&lt;$C$5,#REF!,IF(W$54=1,V35*#REF!*#REF!/#REF!,[1]QGDP_CPdata!#REF!))</f>
        <v>#REF!</v>
      </c>
      <c r="X35" s="27" t="e">
        <f>IF(X$51&lt;$C$5,#REF!,IF(X$54=1,W35*#REF!*#REF!/#REF!,[1]QGDP_CPdata!#REF!))</f>
        <v>#REF!</v>
      </c>
      <c r="Y35" s="27" t="e">
        <f>IF(Y$51&lt;$C$5,#REF!,IF(Y$54=1,X35*#REF!*#REF!/#REF!,[1]QGDP_CPdata!#REF!))</f>
        <v>#REF!</v>
      </c>
      <c r="Z35" s="27" t="e">
        <f>IF(Z$51&lt;$C$5,#REF!,IF(Z$54=1,Y35*#REF!*#REF!/#REF!,[1]QGDP_CPdata!#REF!))</f>
        <v>#REF!</v>
      </c>
      <c r="AA35" s="27" t="e">
        <f>IF(AA$51&lt;$C$5,#REF!,IF(AA$54=1,Z35*#REF!*#REF!/#REF!,[1]QGDP_CPdata!#REF!))</f>
        <v>#REF!</v>
      </c>
      <c r="AB35" s="27" t="e">
        <f>IF(AB$51&lt;$C$5,#REF!,IF(AB$54=1,AA35*#REF!*#REF!/#REF!,[1]QGDP_CPdata!#REF!))</f>
        <v>#REF!</v>
      </c>
      <c r="AC35" s="27" t="e">
        <f>IF(AC$51&lt;$C$5,#REF!,IF(AC$54=1,AB35*#REF!*#REF!/#REF!,[1]QGDP_CPdata!#REF!))</f>
        <v>#REF!</v>
      </c>
      <c r="AD35" s="27" t="e">
        <f>IF(AD$51&lt;$C$5,#REF!,IF(AD$54=1,AC35*#REF!*#REF!/#REF!,[1]QGDP_CPdata!#REF!))</f>
        <v>#REF!</v>
      </c>
      <c r="AE35" s="27" t="e">
        <f>IF(AE$51&lt;$C$5,#REF!,IF(AE$54=1,AD35*#REF!*#REF!/#REF!,[1]QGDP_CPdata!#REF!))</f>
        <v>#REF!</v>
      </c>
      <c r="AF35" s="27" t="e">
        <f>IF(AF$51&lt;$C$5,#REF!,IF(AF$54=1,AE35*#REF!*#REF!/#REF!,[1]QGDP_CPdata!#REF!))</f>
        <v>#REF!</v>
      </c>
      <c r="AG35" s="27" t="e">
        <f>IF(AG$51&lt;$C$5,#REF!,IF(AG$54=1,AF35*#REF!*#REF!/#REF!,[1]QGDP_CPdata!#REF!))</f>
        <v>#REF!</v>
      </c>
      <c r="AH35" s="27" t="e">
        <f>IF(AH$51&lt;$C$5,#REF!,IF(AH$54=1,AG35*#REF!*#REF!/#REF!,[1]QGDP_CPdata!A35))</f>
        <v>#REF!</v>
      </c>
      <c r="AI35" s="27" t="e">
        <f>IF(AI$51&lt;$C$5,#REF!,IF(AI$54=1,AH35*#REF!*#REF!/#REF!,[1]QGDP_CPdata!B35))</f>
        <v>#REF!</v>
      </c>
      <c r="AJ35" s="27" t="e">
        <f>IF(AJ$51&lt;$C$5,#REF!,IF(AJ$54=1,AI35*#REF!*#REF!/#REF!,[1]QGDP_CPdata!C35))</f>
        <v>#REF!</v>
      </c>
      <c r="AK35" s="27" t="e">
        <f>IF(AK$51&lt;$C$5,#REF!,IF(AK$54=1,AJ35*#REF!*#REF!/#REF!,[1]QGDP_CPdata!D35))</f>
        <v>#REF!</v>
      </c>
      <c r="AL35" s="27" t="e">
        <f>IF(AL$51&lt;$C$5,#REF!,IF(AL$54=1,AK35*#REF!*#REF!/#REF!,[1]QGDP_CPdata!E35))</f>
        <v>#REF!</v>
      </c>
      <c r="AM35" s="27" t="e">
        <f>IF(AM$51&lt;$C$5,#REF!,IF(AM$54=1,AL35*#REF!*#REF!/#REF!,[1]QGDP_CPdata!F35))</f>
        <v>#REF!</v>
      </c>
      <c r="AN35" s="27" t="e">
        <f>IF(AN$51&lt;$C$5,#REF!,IF(AN$54=1,AM35*#REF!*#REF!/#REF!,[1]QGDP_CPdata!G35))</f>
        <v>#REF!</v>
      </c>
      <c r="AO35" s="27" t="e">
        <f>IF(AO$51&lt;$C$5,#REF!,IF(AO$54=1,AN35*#REF!*#REF!/#REF!,[1]QGDP_CPdata!H35))</f>
        <v>#REF!</v>
      </c>
      <c r="AP35" s="27" t="e">
        <f>IF(AP$51&lt;$C$5,#REF!,IF(AP$54=1,AO35*#REF!*#REF!/#REF!,[1]QGDP_CPdata!I35))</f>
        <v>#REF!</v>
      </c>
      <c r="AQ35" s="27" t="e">
        <f>IF(AQ$51&lt;$C$5,#REF!,IF(AQ$54=1,AP35*#REF!*#REF!/#REF!,[1]QGDP_CPdata!J35))</f>
        <v>#REF!</v>
      </c>
      <c r="AR35" s="27" t="e">
        <f>IF(AR$51&lt;$C$5,#REF!,IF(AR$54=1,AQ35*#REF!*#REF!/#REF!,[1]QGDP_CPdata!K35))</f>
        <v>#REF!</v>
      </c>
      <c r="AS35" s="27" t="e">
        <f>IF(AS$51&lt;$C$5,#REF!,IF(AS$54=1,AR35*#REF!*#REF!/#REF!,[1]QGDP_CPdata!L35))</f>
        <v>#REF!</v>
      </c>
      <c r="AT35" s="27" t="e">
        <f>IF(AT$51&lt;$C$5,#REF!,IF(AT$54=1,AS35*#REF!*#REF!/#REF!,[1]QGDP_CPdata!M35))</f>
        <v>#REF!</v>
      </c>
      <c r="AU35" s="27" t="e">
        <f>IF(AU$51&lt;$C$5,#REF!,IF(AU$54=1,AT35*#REF!*#REF!/#REF!,[1]QGDP_CPdata!N35))</f>
        <v>#REF!</v>
      </c>
      <c r="AV35" s="27" t="e">
        <f>IF(AV$51&lt;$C$5,#REF!,IF(AV$54=1,AU35*#REF!*#REF!/#REF!,[1]QGDP_CPdata!O35))</f>
        <v>#REF!</v>
      </c>
      <c r="AW35" s="27" t="e">
        <f>IF(AW$51&lt;$C$5,#REF!,IF(AW$54=1,AV35*#REF!*#REF!/#REF!,[1]QGDP_CPdata!P35))</f>
        <v>#REF!</v>
      </c>
      <c r="AX35" s="27" t="e">
        <f>IF(AX$51&lt;$C$5,#REF!,IF(AX$54=1,AW35*#REF!*#REF!/#REF!,[1]QGDP_CPdata!Q35))</f>
        <v>#REF!</v>
      </c>
      <c r="AY35" s="27" t="e">
        <f>IF(AY$51&lt;$C$5,#REF!,IF(AY$54=1,AX35*#REF!*#REF!/#REF!,[1]QGDP_CPdata!R35))</f>
        <v>#REF!</v>
      </c>
      <c r="AZ35" s="27" t="e">
        <f>IF(AZ$51&lt;$C$5,#REF!,IF(AZ$54=1,AY35*#REF!*#REF!/#REF!,[1]QGDP_CPdata!S35))</f>
        <v>#REF!</v>
      </c>
      <c r="BA35" s="27" t="e">
        <f>IF(BA$51&lt;$C$5,#REF!,IF(BA$54=1,AZ35*#REF!*#REF!/#REF!,[1]QGDP_CPdata!T35))</f>
        <v>#REF!</v>
      </c>
      <c r="BB35" s="27" t="e">
        <f>IF(BB$51&lt;$C$5,#REF!,IF(BB$54=1,BA35*#REF!*#REF!/#REF!,[1]QGDP_CPdata!U35))</f>
        <v>#REF!</v>
      </c>
      <c r="BC35" s="27" t="e">
        <f>IF(BC$51&lt;$C$5,#REF!,IF(BC$54=1,BB35*#REF!*#REF!/#REF!,[1]QGDP_CPdata!V35))</f>
        <v>#REF!</v>
      </c>
      <c r="BD35" s="27" t="e">
        <f>IF(BD$51&lt;$C$5,#REF!,IF(BD$54=1,BC35*#REF!*#REF!/#REF!,[1]QGDP_CPdata!W35))</f>
        <v>#REF!</v>
      </c>
      <c r="BE35" s="27" t="e">
        <f>IF(BE$51&lt;$C$5,#REF!,IF(BE$54=1,BD35*#REF!*#REF!/#REF!,[1]QGDP_CPdata!X35))</f>
        <v>#REF!</v>
      </c>
      <c r="BF35" s="27" t="e">
        <f>IF(BF$51&lt;$C$5,#REF!,IF(BF$54=1,BE35*#REF!*#REF!/#REF!,[1]QGDP_CPdata!Y35))</f>
        <v>#REF!</v>
      </c>
      <c r="BG35" s="27" t="e">
        <f>IF(BG$51&lt;$C$5,#REF!,IF(BG$54=1,BF35*#REF!*#REF!/#REF!,[1]QGDP_CPdata!Z35))</f>
        <v>#REF!</v>
      </c>
      <c r="BH35" s="27" t="e">
        <f>IF(BH$51&lt;$C$5,#REF!,IF(BH$54=1,BG35*#REF!*#REF!/#REF!,[1]QGDP_CPdata!AA35))</f>
        <v>#REF!</v>
      </c>
      <c r="BI35" s="27" t="e">
        <f>IF(BI$51&lt;$C$5,#REF!,IF(BI$54=1,BH35*#REF!*#REF!/#REF!,[1]QGDP_CPdata!AB35))</f>
        <v>#REF!</v>
      </c>
      <c r="BJ35" s="27" t="e">
        <f>IF(BJ$51&lt;$C$5,#REF!,IF(BJ$54=1,BI35*#REF!*#REF!/#REF!,[1]QGDP_CPdata!AC35))</f>
        <v>#REF!</v>
      </c>
      <c r="BK35" s="27" t="e">
        <f>IF(BK$51&lt;$C$5,#REF!,IF(BK$54=1,BJ35*#REF!*#REF!/#REF!,[1]QGDP_CPdata!AD35))</f>
        <v>#REF!</v>
      </c>
      <c r="BL35" s="27" t="e">
        <f>IF(BL$51&lt;$C$5,#REF!,IF(BL$54=1,BK35*#REF!*#REF!/#REF!,[1]QGDP_CPdata!AE35))</f>
        <v>#REF!</v>
      </c>
      <c r="BM35" s="27" t="e">
        <f>IF(BM$51&lt;$C$5,#REF!,IF(BM$54=1,BL35*#REF!*#REF!/#REF!,[1]QGDP_CPdata!AF35))</f>
        <v>#REF!</v>
      </c>
      <c r="BN35" s="27" t="e">
        <f>IF(BN$51&lt;$C$5,#REF!,IF(BN$54=1,BM35*#REF!*#REF!/#REF!,[1]QGDP_CPdata!AG35))</f>
        <v>#REF!</v>
      </c>
      <c r="BO35" s="27" t="e">
        <f>IF(BO$51&lt;$C$5,#REF!,IF(BO$54=1,BN35*#REF!*#REF!/#REF!,[1]QGDP_CPdata!AH35))</f>
        <v>#REF!</v>
      </c>
      <c r="BP35" s="27" t="e">
        <f>IF(BP$51&lt;$C$5,#REF!,IF(BP$54=1,BO35*#REF!*#REF!/#REF!,[1]QGDP_CPdata!AI35))</f>
        <v>#REF!</v>
      </c>
      <c r="BQ35" s="27" t="e">
        <f>IF(BQ$51&lt;$C$5,#REF!,IF(BQ$54=1,BP35*#REF!*#REF!/#REF!,[1]QGDP_CPdata!AJ35))</f>
        <v>#REF!</v>
      </c>
      <c r="BR35" s="27" t="e">
        <f>IF(BR$51&lt;$C$5,#REF!,IF(BR$54=1,BQ35*#REF!*#REF!/#REF!,[1]QGDP_CPdata!AK35))</f>
        <v>#REF!</v>
      </c>
      <c r="BS35" s="27" t="e">
        <f>IF(BS$51&lt;$C$5,#REF!,IF(BS$54=1,BR35*#REF!*#REF!/#REF!,[1]QGDP_CPdata!AL35))</f>
        <v>#REF!</v>
      </c>
      <c r="BT35" s="27" t="e">
        <f>IF(BT$51&lt;$C$5,#REF!,IF(BT$54=1,BS35*#REF!*#REF!/#REF!,[1]QGDP_CPdata!AM35))</f>
        <v>#REF!</v>
      </c>
      <c r="BU35" s="27" t="e">
        <f>IF(BU$51&lt;$C$5,#REF!,IF(BU$54=1,BT35*#REF!*#REF!/#REF!,[1]QGDP_CPdata!AN35))</f>
        <v>#REF!</v>
      </c>
      <c r="BV35" s="27" t="e">
        <f>IF(BV$51&lt;$C$5,#REF!,IF(BV$54=1,BU35*#REF!*#REF!/#REF!,[1]QGDP_CPdata!AO35))</f>
        <v>#REF!</v>
      </c>
      <c r="BW35" s="27" t="e">
        <f>IF(BW$51&lt;$C$5,#REF!,IF(BW$54=1,BV35*#REF!*#REF!/#REF!,[1]QGDP_CPdata!AP35))</f>
        <v>#REF!</v>
      </c>
      <c r="BX35" s="27" t="e">
        <f>IF(BX$51&lt;$C$5,#REF!,IF(BX$54=1,BW35*#REF!*#REF!/#REF!,[1]QGDP_CPdata!AQ35))</f>
        <v>#REF!</v>
      </c>
      <c r="BY35" s="27" t="e">
        <f>IF(BY$51&lt;$C$5,#REF!,IF(BY$54=1,BX35*#REF!*#REF!/#REF!,[1]QGDP_CPdata!AR35))</f>
        <v>#REF!</v>
      </c>
      <c r="BZ35" s="27" t="e">
        <f>IF(BZ$51&lt;$C$5,#REF!,IF(BZ$54=1,BY35*#REF!*#REF!/#REF!,[1]QGDP_CPdata!AS35))</f>
        <v>#REF!</v>
      </c>
      <c r="CA35" s="27" t="e">
        <f>IF(CA$51&lt;$C$5,#REF!,IF(CA$54=1,BZ35*#REF!*#REF!/#REF!,[1]QGDP_CPdata!AT35))</f>
        <v>#REF!</v>
      </c>
      <c r="CB35" s="27" t="e">
        <f>IF(CB$51&lt;$C$5,#REF!,IF(CB$54=1,CA35*#REF!*#REF!/#REF!,[1]QGDP_CPdata!AU35))</f>
        <v>#REF!</v>
      </c>
      <c r="CC35" s="27" t="e">
        <f>IF(CC$51&lt;$C$5,#REF!,IF(CC$54=1,CB35*#REF!*#REF!/#REF!,[1]QGDP_CPdata!AV35))</f>
        <v>#REF!</v>
      </c>
      <c r="CD35" s="27" t="e">
        <f>IF(CD$51&lt;$C$5,#REF!,IF(CD$54=1,CC35*#REF!*#REF!/#REF!,[1]QGDP_CPdata!AW35))</f>
        <v>#REF!</v>
      </c>
      <c r="CE35" s="27" t="e">
        <f>IF(CE$51&lt;$C$5,#REF!,IF(CE$54=1,CD35*#REF!*#REF!/#REF!,[1]QGDP_CPdata!AX35))</f>
        <v>#REF!</v>
      </c>
      <c r="CF35" s="27" t="e">
        <f>IF(CF$51&lt;$C$5,#REF!,IF(CF$54=1,CE35*#REF!*#REF!/#REF!,[1]QGDP_CPdata!AY35))</f>
        <v>#REF!</v>
      </c>
      <c r="CG35" s="79"/>
      <c r="CH35" s="79"/>
      <c r="CI35" s="79"/>
      <c r="CJ35" s="79"/>
      <c r="CK35" s="79"/>
      <c r="CL35" s="79"/>
      <c r="CM35" s="79"/>
      <c r="CN35" s="79"/>
      <c r="CO35" s="79"/>
      <c r="CP35" s="79"/>
      <c r="CQ35" s="79"/>
    </row>
    <row r="36" spans="1:97" ht="13.5" customHeight="1" x14ac:dyDescent="0.85">
      <c r="A36" s="2">
        <f t="shared" si="22"/>
        <v>1</v>
      </c>
      <c r="B36" s="5" t="s">
        <v>28</v>
      </c>
      <c r="C36" s="84" t="e">
        <f>+#REF!</f>
        <v>#REF!</v>
      </c>
      <c r="D36" s="13"/>
      <c r="E36" s="5" t="s">
        <v>62</v>
      </c>
      <c r="F36" s="2" t="s">
        <v>31</v>
      </c>
      <c r="G36" s="27">
        <f t="shared" si="7"/>
        <v>0</v>
      </c>
      <c r="H36" s="27" t="e">
        <f>IF(H$51&lt;$C$5,#REF!,IF(H$54=1,G36*#REF!*#REF!/#REF!,[1]QGDP_CPdata!#REF!))</f>
        <v>#REF!</v>
      </c>
      <c r="I36" s="27" t="e">
        <f>IF(I$51&lt;$C$5,#REF!,IF(I$54=1,H36*#REF!*#REF!/#REF!,[1]QGDP_CPdata!#REF!))</f>
        <v>#REF!</v>
      </c>
      <c r="J36" s="27" t="e">
        <f>IF(J$51&lt;$C$5,#REF!,IF(J$54=1,I36*#REF!*#REF!/#REF!,[1]QGDP_CPdata!#REF!))</f>
        <v>#REF!</v>
      </c>
      <c r="K36" s="27" t="e">
        <f>IF(K$51&lt;$C$5,#REF!,IF(K$54=1,J36*#REF!*#REF!/#REF!,[1]QGDP_CPdata!#REF!))</f>
        <v>#REF!</v>
      </c>
      <c r="L36" s="27" t="e">
        <f>IF(L$51&lt;$C$5,#REF!,IF(L$54=1,K36*#REF!*#REF!/#REF!,[1]QGDP_CPdata!#REF!))</f>
        <v>#REF!</v>
      </c>
      <c r="M36" s="27" t="e">
        <f>IF(M$51&lt;$C$5,#REF!,IF(M$54=1,L36*#REF!*#REF!/#REF!,[1]QGDP_CPdata!#REF!))</f>
        <v>#REF!</v>
      </c>
      <c r="N36" s="27" t="e">
        <f>IF(N$51&lt;$C$5,#REF!,IF(N$54=1,M36*#REF!*#REF!/#REF!,[1]QGDP_CPdata!#REF!))</f>
        <v>#REF!</v>
      </c>
      <c r="O36" s="27" t="e">
        <f>IF(O$51&lt;$C$5,#REF!,IF(O$54=1,N36*#REF!*#REF!/#REF!,[1]QGDP_CPdata!#REF!))</f>
        <v>#REF!</v>
      </c>
      <c r="P36" s="27" t="e">
        <f>IF(P$51&lt;$C$5,#REF!,IF(P$54=1,O36*#REF!*#REF!/#REF!,[1]QGDP_CPdata!#REF!))</f>
        <v>#REF!</v>
      </c>
      <c r="Q36" s="27" t="e">
        <f>IF(Q$51&lt;$C$5,#REF!,IF(Q$54=1,P36*#REF!*#REF!/#REF!,[1]QGDP_CPdata!#REF!))</f>
        <v>#REF!</v>
      </c>
      <c r="R36" s="27" t="e">
        <f>IF(R$51&lt;$C$5,#REF!,IF(R$54=1,Q36*#REF!*#REF!/#REF!,[1]QGDP_CPdata!#REF!))</f>
        <v>#REF!</v>
      </c>
      <c r="S36" s="27" t="e">
        <f>IF(S$51&lt;$C$5,#REF!,IF(S$54=1,R36*#REF!*#REF!/#REF!,[1]QGDP_CPdata!#REF!))</f>
        <v>#REF!</v>
      </c>
      <c r="T36" s="27" t="e">
        <f>IF(T$51&lt;$C$5,#REF!,IF(T$54=1,S36*#REF!*#REF!/#REF!,[1]QGDP_CPdata!#REF!))</f>
        <v>#REF!</v>
      </c>
      <c r="U36" s="27" t="e">
        <f>IF(U$51&lt;$C$5,#REF!,IF(U$54=1,T36*#REF!*#REF!/#REF!,[1]QGDP_CPdata!#REF!))</f>
        <v>#REF!</v>
      </c>
      <c r="V36" s="27" t="e">
        <f>IF(V$51&lt;$C$5,#REF!,IF(V$54=1,U36*#REF!*#REF!/#REF!,[1]QGDP_CPdata!#REF!))</f>
        <v>#REF!</v>
      </c>
      <c r="W36" s="27" t="e">
        <f>IF(W$51&lt;$C$5,#REF!,IF(W$54=1,V36*#REF!*#REF!/#REF!,[1]QGDP_CPdata!#REF!))</f>
        <v>#REF!</v>
      </c>
      <c r="X36" s="27" t="e">
        <f>IF(X$51&lt;$C$5,#REF!,IF(X$54=1,W36*#REF!*#REF!/#REF!,[1]QGDP_CPdata!#REF!))</f>
        <v>#REF!</v>
      </c>
      <c r="Y36" s="27" t="e">
        <f>IF(Y$51&lt;$C$5,#REF!,IF(Y$54=1,X36*#REF!*#REF!/#REF!,[1]QGDP_CPdata!#REF!))</f>
        <v>#REF!</v>
      </c>
      <c r="Z36" s="27" t="e">
        <f>IF(Z$51&lt;$C$5,#REF!,IF(Z$54=1,Y36*#REF!*#REF!/#REF!,[1]QGDP_CPdata!#REF!))</f>
        <v>#REF!</v>
      </c>
      <c r="AA36" s="27" t="e">
        <f>IF(AA$51&lt;$C$5,#REF!,IF(AA$54=1,Z36*#REF!*#REF!/#REF!,[1]QGDP_CPdata!#REF!))</f>
        <v>#REF!</v>
      </c>
      <c r="AB36" s="27" t="e">
        <f>IF(AB$51&lt;$C$5,#REF!,IF(AB$54=1,AA36*#REF!*#REF!/#REF!,[1]QGDP_CPdata!#REF!))</f>
        <v>#REF!</v>
      </c>
      <c r="AC36" s="27" t="e">
        <f>IF(AC$51&lt;$C$5,#REF!,IF(AC$54=1,AB36*#REF!*#REF!/#REF!,[1]QGDP_CPdata!#REF!))</f>
        <v>#REF!</v>
      </c>
      <c r="AD36" s="27" t="e">
        <f>IF(AD$51&lt;$C$5,#REF!,IF(AD$54=1,AC36*#REF!*#REF!/#REF!,[1]QGDP_CPdata!#REF!))</f>
        <v>#REF!</v>
      </c>
      <c r="AE36" s="27" t="e">
        <f>IF(AE$51&lt;$C$5,#REF!,IF(AE$54=1,AD36*#REF!*#REF!/#REF!,[1]QGDP_CPdata!#REF!))</f>
        <v>#REF!</v>
      </c>
      <c r="AF36" s="27" t="e">
        <f>IF(AF$51&lt;$C$5,#REF!,IF(AF$54=1,AE36*#REF!*#REF!/#REF!,[1]QGDP_CPdata!#REF!))</f>
        <v>#REF!</v>
      </c>
      <c r="AG36" s="27" t="e">
        <f>IF(AG$51&lt;$C$5,#REF!,IF(AG$54=1,AF36*#REF!*#REF!/#REF!,[1]QGDP_CPdata!#REF!))</f>
        <v>#REF!</v>
      </c>
      <c r="AH36" s="27" t="e">
        <f>IF(AH$51&lt;$C$5,#REF!,IF(AH$54=1,AG36*#REF!*#REF!/#REF!,[1]QGDP_CPdata!A36))</f>
        <v>#REF!</v>
      </c>
      <c r="AI36" s="27" t="e">
        <f>IF(AI$51&lt;$C$5,#REF!,IF(AI$54=1,AH36*#REF!*#REF!/#REF!,[1]QGDP_CPdata!B36))</f>
        <v>#REF!</v>
      </c>
      <c r="AJ36" s="27" t="e">
        <f>IF(AJ$51&lt;$C$5,#REF!,IF(AJ$54=1,AI36*#REF!*#REF!/#REF!,[1]QGDP_CPdata!C36))</f>
        <v>#REF!</v>
      </c>
      <c r="AK36" s="27" t="e">
        <f>IF(AK$51&lt;$C$5,#REF!,IF(AK$54=1,AJ36*#REF!*#REF!/#REF!,[1]QGDP_CPdata!D36))</f>
        <v>#REF!</v>
      </c>
      <c r="AL36" s="27" t="e">
        <f>IF(AL$51&lt;$C$5,#REF!,IF(AL$54=1,AK36*#REF!*#REF!/#REF!,[1]QGDP_CPdata!E36))</f>
        <v>#REF!</v>
      </c>
      <c r="AM36" s="27" t="e">
        <f>IF(AM$51&lt;$C$5,#REF!,IF(AM$54=1,AL36*#REF!*#REF!/#REF!,[1]QGDP_CPdata!F36))</f>
        <v>#REF!</v>
      </c>
      <c r="AN36" s="27" t="e">
        <f>IF(AN$51&lt;$C$5,#REF!,IF(AN$54=1,AM36*#REF!*#REF!/#REF!,[1]QGDP_CPdata!G36))</f>
        <v>#REF!</v>
      </c>
      <c r="AO36" s="27" t="e">
        <f>IF(AO$51&lt;$C$5,#REF!,IF(AO$54=1,AN36*#REF!*#REF!/#REF!,[1]QGDP_CPdata!H36))</f>
        <v>#REF!</v>
      </c>
      <c r="AP36" s="27" t="e">
        <f>IF(AP$51&lt;$C$5,#REF!,IF(AP$54=1,AO36*#REF!*#REF!/#REF!,[1]QGDP_CPdata!I36))</f>
        <v>#REF!</v>
      </c>
      <c r="AQ36" s="27" t="e">
        <f>IF(AQ$51&lt;$C$5,#REF!,IF(AQ$54=1,AP36*#REF!*#REF!/#REF!,[1]QGDP_CPdata!J36))</f>
        <v>#REF!</v>
      </c>
      <c r="AR36" s="27" t="e">
        <f>IF(AR$51&lt;$C$5,#REF!,IF(AR$54=1,AQ36*#REF!*#REF!/#REF!,[1]QGDP_CPdata!K36))</f>
        <v>#REF!</v>
      </c>
      <c r="AS36" s="27" t="e">
        <f>IF(AS$51&lt;$C$5,#REF!,IF(AS$54=1,AR36*#REF!*#REF!/#REF!,[1]QGDP_CPdata!L36))</f>
        <v>#REF!</v>
      </c>
      <c r="AT36" s="27" t="e">
        <f>IF(AT$51&lt;$C$5,#REF!,IF(AT$54=1,AS36*#REF!*#REF!/#REF!,[1]QGDP_CPdata!M36))</f>
        <v>#REF!</v>
      </c>
      <c r="AU36" s="27" t="e">
        <f>IF(AU$51&lt;$C$5,#REF!,IF(AU$54=1,AT36*#REF!*#REF!/#REF!,[1]QGDP_CPdata!N36))</f>
        <v>#REF!</v>
      </c>
      <c r="AV36" s="27" t="e">
        <f>IF(AV$51&lt;$C$5,#REF!,IF(AV$54=1,AU36*#REF!*#REF!/#REF!,[1]QGDP_CPdata!O36))</f>
        <v>#REF!</v>
      </c>
      <c r="AW36" s="27" t="e">
        <f>IF(AW$51&lt;$C$5,#REF!,IF(AW$54=1,AV36*#REF!*#REF!/#REF!,[1]QGDP_CPdata!P36))</f>
        <v>#REF!</v>
      </c>
      <c r="AX36" s="27" t="e">
        <f>IF(AX$51&lt;$C$5,#REF!,IF(AX$54=1,AW36*#REF!*#REF!/#REF!,[1]QGDP_CPdata!Q36))</f>
        <v>#REF!</v>
      </c>
      <c r="AY36" s="27" t="e">
        <f>IF(AY$51&lt;$C$5,#REF!,IF(AY$54=1,AX36*#REF!*#REF!/#REF!,[1]QGDP_CPdata!R36))</f>
        <v>#REF!</v>
      </c>
      <c r="AZ36" s="27" t="e">
        <f>IF(AZ$51&lt;$C$5,#REF!,IF(AZ$54=1,AY36*#REF!*#REF!/#REF!,[1]QGDP_CPdata!S36))</f>
        <v>#REF!</v>
      </c>
      <c r="BA36" s="27" t="e">
        <f>IF(BA$51&lt;$C$5,#REF!,IF(BA$54=1,AZ36*#REF!*#REF!/#REF!,[1]QGDP_CPdata!T36))</f>
        <v>#REF!</v>
      </c>
      <c r="BB36" s="27" t="e">
        <f>IF(BB$51&lt;$C$5,#REF!,IF(BB$54=1,BA36*#REF!*#REF!/#REF!,[1]QGDP_CPdata!U36))</f>
        <v>#REF!</v>
      </c>
      <c r="BC36" s="27" t="e">
        <f>IF(BC$51&lt;$C$5,#REF!,IF(BC$54=1,BB36*#REF!*#REF!/#REF!,[1]QGDP_CPdata!V36))</f>
        <v>#REF!</v>
      </c>
      <c r="BD36" s="27" t="e">
        <f>IF(BD$51&lt;$C$5,#REF!,IF(BD$54=1,BC36*#REF!*#REF!/#REF!,[1]QGDP_CPdata!W36))</f>
        <v>#REF!</v>
      </c>
      <c r="BE36" s="27" t="e">
        <f>IF(BE$51&lt;$C$5,#REF!,IF(BE$54=1,BD36*#REF!*#REF!/#REF!,[1]QGDP_CPdata!X36))</f>
        <v>#REF!</v>
      </c>
      <c r="BF36" s="27" t="e">
        <f>IF(BF$51&lt;$C$5,#REF!,IF(BF$54=1,BE36*#REF!*#REF!/#REF!,[1]QGDP_CPdata!Y36))</f>
        <v>#REF!</v>
      </c>
      <c r="BG36" s="27" t="e">
        <f>IF(BG$51&lt;$C$5,#REF!,IF(BG$54=1,BF36*#REF!*#REF!/#REF!,[1]QGDP_CPdata!Z36))</f>
        <v>#REF!</v>
      </c>
      <c r="BH36" s="27" t="e">
        <f>IF(BH$51&lt;$C$5,#REF!,IF(BH$54=1,BG36*#REF!*#REF!/#REF!,[1]QGDP_CPdata!AA36))</f>
        <v>#REF!</v>
      </c>
      <c r="BI36" s="27" t="e">
        <f>IF(BI$51&lt;$C$5,#REF!,IF(BI$54=1,BH36*#REF!*#REF!/#REF!,[1]QGDP_CPdata!AB36))</f>
        <v>#REF!</v>
      </c>
      <c r="BJ36" s="27" t="e">
        <f>IF(BJ$51&lt;$C$5,#REF!,IF(BJ$54=1,BI36*#REF!*#REF!/#REF!,[1]QGDP_CPdata!AC36))</f>
        <v>#REF!</v>
      </c>
      <c r="BK36" s="27" t="e">
        <f>IF(BK$51&lt;$C$5,#REF!,IF(BK$54=1,BJ36*#REF!*#REF!/#REF!,[1]QGDP_CPdata!AD36))</f>
        <v>#REF!</v>
      </c>
      <c r="BL36" s="27" t="e">
        <f>IF(BL$51&lt;$C$5,#REF!,IF(BL$54=1,BK36*#REF!*#REF!/#REF!,[1]QGDP_CPdata!AE36))</f>
        <v>#REF!</v>
      </c>
      <c r="BM36" s="27" t="e">
        <f>IF(BM$51&lt;$C$5,#REF!,IF(BM$54=1,BL36*#REF!*#REF!/#REF!,[1]QGDP_CPdata!AF36))</f>
        <v>#REF!</v>
      </c>
      <c r="BN36" s="27" t="e">
        <f>IF(BN$51&lt;$C$5,#REF!,IF(BN$54=1,BM36*#REF!*#REF!/#REF!,[1]QGDP_CPdata!AG36))</f>
        <v>#REF!</v>
      </c>
      <c r="BO36" s="27" t="e">
        <f>IF(BO$51&lt;$C$5,#REF!,IF(BO$54=1,BN36*#REF!*#REF!/#REF!,[1]QGDP_CPdata!AH36))</f>
        <v>#REF!</v>
      </c>
      <c r="BP36" s="27" t="e">
        <f>IF(BP$51&lt;$C$5,#REF!,IF(BP$54=1,BO36*#REF!*#REF!/#REF!,[1]QGDP_CPdata!AI36))</f>
        <v>#REF!</v>
      </c>
      <c r="BQ36" s="27" t="e">
        <f>IF(BQ$51&lt;$C$5,#REF!,IF(BQ$54=1,BP36*#REF!*#REF!/#REF!,[1]QGDP_CPdata!AJ36))</f>
        <v>#REF!</v>
      </c>
      <c r="BR36" s="27" t="e">
        <f>IF(BR$51&lt;$C$5,#REF!,IF(BR$54=1,BQ36*#REF!*#REF!/#REF!,[1]QGDP_CPdata!AK36))</f>
        <v>#REF!</v>
      </c>
      <c r="BS36" s="27" t="e">
        <f>IF(BS$51&lt;$C$5,#REF!,IF(BS$54=1,BR36*#REF!*#REF!/#REF!,[1]QGDP_CPdata!AL36))</f>
        <v>#REF!</v>
      </c>
      <c r="BT36" s="27" t="e">
        <f>IF(BT$51&lt;$C$5,#REF!,IF(BT$54=1,BS36*#REF!*#REF!/#REF!,[1]QGDP_CPdata!AM36))</f>
        <v>#REF!</v>
      </c>
      <c r="BU36" s="27" t="e">
        <f>IF(BU$51&lt;$C$5,#REF!,IF(BU$54=1,BT36*#REF!*#REF!/#REF!,[1]QGDP_CPdata!AN36))</f>
        <v>#REF!</v>
      </c>
      <c r="BV36" s="27" t="e">
        <f>IF(BV$51&lt;$C$5,#REF!,IF(BV$54=1,BU36*#REF!*#REF!/#REF!,[1]QGDP_CPdata!AO36))</f>
        <v>#REF!</v>
      </c>
      <c r="BW36" s="27" t="e">
        <f>IF(BW$51&lt;$C$5,#REF!,IF(BW$54=1,BV36*#REF!*#REF!/#REF!,[1]QGDP_CPdata!AP36))</f>
        <v>#REF!</v>
      </c>
      <c r="BX36" s="27" t="e">
        <f>IF(BX$51&lt;$C$5,#REF!,IF(BX$54=1,BW36*#REF!*#REF!/#REF!,[1]QGDP_CPdata!AQ36))</f>
        <v>#REF!</v>
      </c>
      <c r="BY36" s="27" t="e">
        <f>IF(BY$51&lt;$C$5,#REF!,IF(BY$54=1,BX36*#REF!*#REF!/#REF!,[1]QGDP_CPdata!AR36))</f>
        <v>#REF!</v>
      </c>
      <c r="BZ36" s="27" t="e">
        <f>IF(BZ$51&lt;$C$5,#REF!,IF(BZ$54=1,BY36*#REF!*#REF!/#REF!,[1]QGDP_CPdata!AS36))</f>
        <v>#REF!</v>
      </c>
      <c r="CA36" s="27" t="e">
        <f>IF(CA$51&lt;$C$5,#REF!,IF(CA$54=1,BZ36*#REF!*#REF!/#REF!,[1]QGDP_CPdata!AT36))</f>
        <v>#REF!</v>
      </c>
      <c r="CB36" s="27" t="e">
        <f>IF(CB$51&lt;$C$5,#REF!,IF(CB$54=1,CA36*#REF!*#REF!/#REF!,[1]QGDP_CPdata!AU36))</f>
        <v>#REF!</v>
      </c>
      <c r="CC36" s="27" t="e">
        <f>IF(CC$51&lt;$C$5,#REF!,IF(CC$54=1,CB36*#REF!*#REF!/#REF!,[1]QGDP_CPdata!AV36))</f>
        <v>#REF!</v>
      </c>
      <c r="CD36" s="27" t="e">
        <f>IF(CD$51&lt;$C$5,#REF!,IF(CD$54=1,CC36*#REF!*#REF!/#REF!,[1]QGDP_CPdata!AW36))</f>
        <v>#REF!</v>
      </c>
      <c r="CE36" s="27" t="e">
        <f>IF(CE$51&lt;$C$5,#REF!,IF(CE$54=1,CD36*#REF!*#REF!/#REF!,[1]QGDP_CPdata!AX36))</f>
        <v>#REF!</v>
      </c>
      <c r="CF36" s="27" t="e">
        <f>IF(CF$51&lt;$C$5,#REF!,IF(CF$54=1,CE36*#REF!*#REF!/#REF!,[1]QGDP_CPdata!AY36))</f>
        <v>#REF!</v>
      </c>
      <c r="CG36" s="79"/>
      <c r="CH36" s="79"/>
      <c r="CI36" s="79"/>
      <c r="CJ36" s="79"/>
      <c r="CK36" s="79"/>
      <c r="CL36" s="79"/>
      <c r="CM36" s="79"/>
      <c r="CN36" s="79"/>
      <c r="CO36" s="79"/>
      <c r="CP36" s="79"/>
      <c r="CQ36" s="79"/>
    </row>
    <row r="37" spans="1:97" ht="13.5" customHeight="1" x14ac:dyDescent="0.85">
      <c r="A37" s="2">
        <f t="shared" si="22"/>
        <v>1</v>
      </c>
      <c r="B37" s="5" t="s">
        <v>28</v>
      </c>
      <c r="C37" s="84" t="e">
        <f>+#REF!</f>
        <v>#REF!</v>
      </c>
      <c r="D37" s="13"/>
      <c r="E37" s="5" t="s">
        <v>63</v>
      </c>
      <c r="F37" s="2" t="s">
        <v>32</v>
      </c>
      <c r="G37" s="27">
        <f t="shared" si="7"/>
        <v>0</v>
      </c>
      <c r="H37" s="27" t="e">
        <f>IF(H$51&lt;$C$5,#REF!,IF(H$54=1,G37*#REF!*#REF!/#REF!,[1]QGDP_CPdata!#REF!))</f>
        <v>#REF!</v>
      </c>
      <c r="I37" s="27" t="e">
        <f>IF(I$51&lt;$C$5,#REF!,IF(I$54=1,H37*#REF!*#REF!/#REF!,[1]QGDP_CPdata!#REF!))</f>
        <v>#REF!</v>
      </c>
      <c r="J37" s="27" t="e">
        <f>IF(J$51&lt;$C$5,#REF!,IF(J$54=1,I37*#REF!*#REF!/#REF!,[1]QGDP_CPdata!#REF!))</f>
        <v>#REF!</v>
      </c>
      <c r="K37" s="27" t="e">
        <f>IF(K$51&lt;$C$5,#REF!,IF(K$54=1,J37*#REF!*#REF!/#REF!,[1]QGDP_CPdata!#REF!))</f>
        <v>#REF!</v>
      </c>
      <c r="L37" s="27" t="e">
        <f>IF(L$51&lt;$C$5,#REF!,IF(L$54=1,K37*#REF!*#REF!/#REF!,[1]QGDP_CPdata!#REF!))</f>
        <v>#REF!</v>
      </c>
      <c r="M37" s="27" t="e">
        <f>IF(M$51&lt;$C$5,#REF!,IF(M$54=1,L37*#REF!*#REF!/#REF!,[1]QGDP_CPdata!#REF!))</f>
        <v>#REF!</v>
      </c>
      <c r="N37" s="27" t="e">
        <f>IF(N$51&lt;$C$5,#REF!,IF(N$54=1,M37*#REF!*#REF!/#REF!,[1]QGDP_CPdata!#REF!))</f>
        <v>#REF!</v>
      </c>
      <c r="O37" s="27" t="e">
        <f>IF(O$51&lt;$C$5,#REF!,IF(O$54=1,N37*#REF!*#REF!/#REF!,[1]QGDP_CPdata!#REF!))</f>
        <v>#REF!</v>
      </c>
      <c r="P37" s="27" t="e">
        <f>IF(P$51&lt;$C$5,#REF!,IF(P$54=1,O37*#REF!*#REF!/#REF!,[1]QGDP_CPdata!#REF!))</f>
        <v>#REF!</v>
      </c>
      <c r="Q37" s="27" t="e">
        <f>IF(Q$51&lt;$C$5,#REF!,IF(Q$54=1,P37*#REF!*#REF!/#REF!,[1]QGDP_CPdata!#REF!))</f>
        <v>#REF!</v>
      </c>
      <c r="R37" s="27" t="e">
        <f>IF(R$51&lt;$C$5,#REF!,IF(R$54=1,Q37*#REF!*#REF!/#REF!,[1]QGDP_CPdata!#REF!))</f>
        <v>#REF!</v>
      </c>
      <c r="S37" s="27" t="e">
        <f>IF(S$51&lt;$C$5,#REF!,IF(S$54=1,R37*#REF!*#REF!/#REF!,[1]QGDP_CPdata!#REF!))</f>
        <v>#REF!</v>
      </c>
      <c r="T37" s="27" t="e">
        <f>IF(T$51&lt;$C$5,#REF!,IF(T$54=1,S37*#REF!*#REF!/#REF!,[1]QGDP_CPdata!#REF!))</f>
        <v>#REF!</v>
      </c>
      <c r="U37" s="27" t="e">
        <f>IF(U$51&lt;$C$5,#REF!,IF(U$54=1,T37*#REF!*#REF!/#REF!,[1]QGDP_CPdata!#REF!))</f>
        <v>#REF!</v>
      </c>
      <c r="V37" s="27" t="e">
        <f>IF(V$51&lt;$C$5,#REF!,IF(V$54=1,U37*#REF!*#REF!/#REF!,[1]QGDP_CPdata!#REF!))</f>
        <v>#REF!</v>
      </c>
      <c r="W37" s="27" t="e">
        <f>IF(W$51&lt;$C$5,#REF!,IF(W$54=1,V37*#REF!*#REF!/#REF!,[1]QGDP_CPdata!#REF!))</f>
        <v>#REF!</v>
      </c>
      <c r="X37" s="27" t="e">
        <f>IF(X$51&lt;$C$5,#REF!,IF(X$54=1,W37*#REF!*#REF!/#REF!,[1]QGDP_CPdata!#REF!))</f>
        <v>#REF!</v>
      </c>
      <c r="Y37" s="27" t="e">
        <f>IF(Y$51&lt;$C$5,#REF!,IF(Y$54=1,X37*#REF!*#REF!/#REF!,[1]QGDP_CPdata!#REF!))</f>
        <v>#REF!</v>
      </c>
      <c r="Z37" s="27" t="e">
        <f>IF(Z$51&lt;$C$5,#REF!,IF(Z$54=1,Y37*#REF!*#REF!/#REF!,[1]QGDP_CPdata!#REF!))</f>
        <v>#REF!</v>
      </c>
      <c r="AA37" s="27" t="e">
        <f>IF(AA$51&lt;$C$5,#REF!,IF(AA$54=1,Z37*#REF!*#REF!/#REF!,[1]QGDP_CPdata!#REF!))</f>
        <v>#REF!</v>
      </c>
      <c r="AB37" s="27" t="e">
        <f>IF(AB$51&lt;$C$5,#REF!,IF(AB$54=1,AA37*#REF!*#REF!/#REF!,[1]QGDP_CPdata!#REF!))</f>
        <v>#REF!</v>
      </c>
      <c r="AC37" s="27" t="e">
        <f>IF(AC$51&lt;$C$5,#REF!,IF(AC$54=1,AB37*#REF!*#REF!/#REF!,[1]QGDP_CPdata!#REF!))</f>
        <v>#REF!</v>
      </c>
      <c r="AD37" s="27" t="e">
        <f>IF(AD$51&lt;$C$5,#REF!,IF(AD$54=1,AC37*#REF!*#REF!/#REF!,[1]QGDP_CPdata!#REF!))</f>
        <v>#REF!</v>
      </c>
      <c r="AE37" s="27" t="e">
        <f>IF(AE$51&lt;$C$5,#REF!,IF(AE$54=1,AD37*#REF!*#REF!/#REF!,[1]QGDP_CPdata!#REF!))</f>
        <v>#REF!</v>
      </c>
      <c r="AF37" s="27" t="e">
        <f>IF(AF$51&lt;$C$5,#REF!,IF(AF$54=1,AE37*#REF!*#REF!/#REF!,[1]QGDP_CPdata!#REF!))</f>
        <v>#REF!</v>
      </c>
      <c r="AG37" s="27" t="e">
        <f>IF(AG$51&lt;$C$5,#REF!,IF(AG$54=1,AF37*#REF!*#REF!/#REF!,[1]QGDP_CPdata!#REF!))</f>
        <v>#REF!</v>
      </c>
      <c r="AH37" s="27" t="e">
        <f>IF(AH$51&lt;$C$5,#REF!,IF(AH$54=1,AG37*#REF!*#REF!/#REF!,[1]QGDP_CPdata!A37))</f>
        <v>#REF!</v>
      </c>
      <c r="AI37" s="27" t="e">
        <f>IF(AI$51&lt;$C$5,#REF!,IF(AI$54=1,AH37*#REF!*#REF!/#REF!,[1]QGDP_CPdata!B37))</f>
        <v>#REF!</v>
      </c>
      <c r="AJ37" s="27" t="e">
        <f>IF(AJ$51&lt;$C$5,#REF!,IF(AJ$54=1,AI37*#REF!*#REF!/#REF!,[1]QGDP_CPdata!C37))</f>
        <v>#REF!</v>
      </c>
      <c r="AK37" s="27" t="e">
        <f>IF(AK$51&lt;$C$5,#REF!,IF(AK$54=1,AJ37*#REF!*#REF!/#REF!,[1]QGDP_CPdata!D37))</f>
        <v>#REF!</v>
      </c>
      <c r="AL37" s="27" t="e">
        <f>IF(AL$51&lt;$C$5,#REF!,IF(AL$54=1,AK37*#REF!*#REF!/#REF!,[1]QGDP_CPdata!E37))</f>
        <v>#REF!</v>
      </c>
      <c r="AM37" s="27" t="e">
        <f>IF(AM$51&lt;$C$5,#REF!,IF(AM$54=1,AL37*#REF!*#REF!/#REF!,[1]QGDP_CPdata!F37))</f>
        <v>#REF!</v>
      </c>
      <c r="AN37" s="27" t="e">
        <f>IF(AN$51&lt;$C$5,#REF!,IF(AN$54=1,AM37*#REF!*#REF!/#REF!,[1]QGDP_CPdata!G37))</f>
        <v>#REF!</v>
      </c>
      <c r="AO37" s="27" t="e">
        <f>IF(AO$51&lt;$C$5,#REF!,IF(AO$54=1,AN37*#REF!*#REF!/#REF!,[1]QGDP_CPdata!H37))</f>
        <v>#REF!</v>
      </c>
      <c r="AP37" s="27" t="e">
        <f>IF(AP$51&lt;$C$5,#REF!,IF(AP$54=1,AO37*#REF!*#REF!/#REF!,[1]QGDP_CPdata!I37))</f>
        <v>#REF!</v>
      </c>
      <c r="AQ37" s="27" t="e">
        <f>IF(AQ$51&lt;$C$5,#REF!,IF(AQ$54=1,AP37*#REF!*#REF!/#REF!,[1]QGDP_CPdata!J37))</f>
        <v>#REF!</v>
      </c>
      <c r="AR37" s="27" t="e">
        <f>IF(AR$51&lt;$C$5,#REF!,IF(AR$54=1,AQ37*#REF!*#REF!/#REF!,[1]QGDP_CPdata!K37))</f>
        <v>#REF!</v>
      </c>
      <c r="AS37" s="27" t="e">
        <f>IF(AS$51&lt;$C$5,#REF!,IF(AS$54=1,AR37*#REF!*#REF!/#REF!,[1]QGDP_CPdata!L37))</f>
        <v>#REF!</v>
      </c>
      <c r="AT37" s="27" t="e">
        <f>IF(AT$51&lt;$C$5,#REF!,IF(AT$54=1,AS37*#REF!*#REF!/#REF!,[1]QGDP_CPdata!M37))</f>
        <v>#REF!</v>
      </c>
      <c r="AU37" s="27" t="e">
        <f>IF(AU$51&lt;$C$5,#REF!,IF(AU$54=1,AT37*#REF!*#REF!/#REF!,[1]QGDP_CPdata!N37))</f>
        <v>#REF!</v>
      </c>
      <c r="AV37" s="27" t="e">
        <f>IF(AV$51&lt;$C$5,#REF!,IF(AV$54=1,AU37*#REF!*#REF!/#REF!,[1]QGDP_CPdata!O37))</f>
        <v>#REF!</v>
      </c>
      <c r="AW37" s="27" t="e">
        <f>IF(AW$51&lt;$C$5,#REF!,IF(AW$54=1,AV37*#REF!*#REF!/#REF!,[1]QGDP_CPdata!P37))</f>
        <v>#REF!</v>
      </c>
      <c r="AX37" s="27" t="e">
        <f>IF(AX$51&lt;$C$5,#REF!,IF(AX$54=1,AW37*#REF!*#REF!/#REF!,[1]QGDP_CPdata!Q37))</f>
        <v>#REF!</v>
      </c>
      <c r="AY37" s="27" t="e">
        <f>IF(AY$51&lt;$C$5,#REF!,IF(AY$54=1,AX37*#REF!*#REF!/#REF!,[1]QGDP_CPdata!R37))</f>
        <v>#REF!</v>
      </c>
      <c r="AZ37" s="27" t="e">
        <f>IF(AZ$51&lt;$C$5,#REF!,IF(AZ$54=1,AY37*#REF!*#REF!/#REF!,[1]QGDP_CPdata!S37))</f>
        <v>#REF!</v>
      </c>
      <c r="BA37" s="27" t="e">
        <f>IF(BA$51&lt;$C$5,#REF!,IF(BA$54=1,AZ37*#REF!*#REF!/#REF!,[1]QGDP_CPdata!T37))</f>
        <v>#REF!</v>
      </c>
      <c r="BB37" s="27" t="e">
        <f>IF(BB$51&lt;$C$5,#REF!,IF(BB$54=1,BA37*#REF!*#REF!/#REF!,[1]QGDP_CPdata!U37))</f>
        <v>#REF!</v>
      </c>
      <c r="BC37" s="27" t="e">
        <f>IF(BC$51&lt;$C$5,#REF!,IF(BC$54=1,BB37*#REF!*#REF!/#REF!,[1]QGDP_CPdata!V37))</f>
        <v>#REF!</v>
      </c>
      <c r="BD37" s="27" t="e">
        <f>IF(BD$51&lt;$C$5,#REF!,IF(BD$54=1,BC37*#REF!*#REF!/#REF!,[1]QGDP_CPdata!W37))</f>
        <v>#REF!</v>
      </c>
      <c r="BE37" s="27" t="e">
        <f>IF(BE$51&lt;$C$5,#REF!,IF(BE$54=1,BD37*#REF!*#REF!/#REF!,[1]QGDP_CPdata!X37))</f>
        <v>#REF!</v>
      </c>
      <c r="BF37" s="27" t="e">
        <f>IF(BF$51&lt;$C$5,#REF!,IF(BF$54=1,BE37*#REF!*#REF!/#REF!,[1]QGDP_CPdata!Y37))</f>
        <v>#REF!</v>
      </c>
      <c r="BG37" s="27" t="e">
        <f>IF(BG$51&lt;$C$5,#REF!,IF(BG$54=1,BF37*#REF!*#REF!/#REF!,[1]QGDP_CPdata!Z37))</f>
        <v>#REF!</v>
      </c>
      <c r="BH37" s="27" t="e">
        <f>IF(BH$51&lt;$C$5,#REF!,IF(BH$54=1,BG37*#REF!*#REF!/#REF!,[1]QGDP_CPdata!AA37))</f>
        <v>#REF!</v>
      </c>
      <c r="BI37" s="27" t="e">
        <f>IF(BI$51&lt;$C$5,#REF!,IF(BI$54=1,BH37*#REF!*#REF!/#REF!,[1]QGDP_CPdata!AB37))</f>
        <v>#REF!</v>
      </c>
      <c r="BJ37" s="27" t="e">
        <f>IF(BJ$51&lt;$C$5,#REF!,IF(BJ$54=1,BI37*#REF!*#REF!/#REF!,[1]QGDP_CPdata!AC37))</f>
        <v>#REF!</v>
      </c>
      <c r="BK37" s="27" t="e">
        <f>IF(BK$51&lt;$C$5,#REF!,IF(BK$54=1,BJ37*#REF!*#REF!/#REF!,[1]QGDP_CPdata!AD37))</f>
        <v>#REF!</v>
      </c>
      <c r="BL37" s="27" t="e">
        <f>IF(BL$51&lt;$C$5,#REF!,IF(BL$54=1,BK37*#REF!*#REF!/#REF!,[1]QGDP_CPdata!AE37))</f>
        <v>#REF!</v>
      </c>
      <c r="BM37" s="27" t="e">
        <f>IF(BM$51&lt;$C$5,#REF!,IF(BM$54=1,BL37*#REF!*#REF!/#REF!,[1]QGDP_CPdata!AF37))</f>
        <v>#REF!</v>
      </c>
      <c r="BN37" s="27" t="e">
        <f>IF(BN$51&lt;$C$5,#REF!,IF(BN$54=1,BM37*#REF!*#REF!/#REF!,[1]QGDP_CPdata!AG37))</f>
        <v>#REF!</v>
      </c>
      <c r="BO37" s="27" t="e">
        <f>IF(BO$51&lt;$C$5,#REF!,IF(BO$54=1,BN37*#REF!*#REF!/#REF!,[1]QGDP_CPdata!AH37))</f>
        <v>#REF!</v>
      </c>
      <c r="BP37" s="27" t="e">
        <f>IF(BP$51&lt;$C$5,#REF!,IF(BP$54=1,BO37*#REF!*#REF!/#REF!,[1]QGDP_CPdata!AI37))</f>
        <v>#REF!</v>
      </c>
      <c r="BQ37" s="27" t="e">
        <f>IF(BQ$51&lt;$C$5,#REF!,IF(BQ$54=1,BP37*#REF!*#REF!/#REF!,[1]QGDP_CPdata!AJ37))</f>
        <v>#REF!</v>
      </c>
      <c r="BR37" s="27" t="e">
        <f>IF(BR$51&lt;$C$5,#REF!,IF(BR$54=1,BQ37*#REF!*#REF!/#REF!,[1]QGDP_CPdata!AK37))</f>
        <v>#REF!</v>
      </c>
      <c r="BS37" s="27" t="e">
        <f>IF(BS$51&lt;$C$5,#REF!,IF(BS$54=1,BR37*#REF!*#REF!/#REF!,[1]QGDP_CPdata!AL37))</f>
        <v>#REF!</v>
      </c>
      <c r="BT37" s="27" t="e">
        <f>IF(BT$51&lt;$C$5,#REF!,IF(BT$54=1,BS37*#REF!*#REF!/#REF!,[1]QGDP_CPdata!AM37))</f>
        <v>#REF!</v>
      </c>
      <c r="BU37" s="27" t="e">
        <f>IF(BU$51&lt;$C$5,#REF!,IF(BU$54=1,BT37*#REF!*#REF!/#REF!,[1]QGDP_CPdata!AN37))</f>
        <v>#REF!</v>
      </c>
      <c r="BV37" s="27" t="e">
        <f>IF(BV$51&lt;$C$5,#REF!,IF(BV$54=1,BU37*#REF!*#REF!/#REF!,[1]QGDP_CPdata!AO37))</f>
        <v>#REF!</v>
      </c>
      <c r="BW37" s="27" t="e">
        <f>IF(BW$51&lt;$C$5,#REF!,IF(BW$54=1,BV37*#REF!*#REF!/#REF!,[1]QGDP_CPdata!AP37))</f>
        <v>#REF!</v>
      </c>
      <c r="BX37" s="27" t="e">
        <f>IF(BX$51&lt;$C$5,#REF!,IF(BX$54=1,BW37*#REF!*#REF!/#REF!,[1]QGDP_CPdata!AQ37))</f>
        <v>#REF!</v>
      </c>
      <c r="BY37" s="27" t="e">
        <f>IF(BY$51&lt;$C$5,#REF!,IF(BY$54=1,BX37*#REF!*#REF!/#REF!,[1]QGDP_CPdata!AR37))</f>
        <v>#REF!</v>
      </c>
      <c r="BZ37" s="27" t="e">
        <f>IF(BZ$51&lt;$C$5,#REF!,IF(BZ$54=1,BY37*#REF!*#REF!/#REF!,[1]QGDP_CPdata!AS37))</f>
        <v>#REF!</v>
      </c>
      <c r="CA37" s="27" t="e">
        <f>IF(CA$51&lt;$C$5,#REF!,IF(CA$54=1,BZ37*#REF!*#REF!/#REF!,[1]QGDP_CPdata!AT37))</f>
        <v>#REF!</v>
      </c>
      <c r="CB37" s="27" t="e">
        <f>IF(CB$51&lt;$C$5,#REF!,IF(CB$54=1,CA37*#REF!*#REF!/#REF!,[1]QGDP_CPdata!AU37))</f>
        <v>#REF!</v>
      </c>
      <c r="CC37" s="27" t="e">
        <f>IF(CC$51&lt;$C$5,#REF!,IF(CC$54=1,CB37*#REF!*#REF!/#REF!,[1]QGDP_CPdata!AV37))</f>
        <v>#REF!</v>
      </c>
      <c r="CD37" s="27" t="e">
        <f>IF(CD$51&lt;$C$5,#REF!,IF(CD$54=1,CC37*#REF!*#REF!/#REF!,[1]QGDP_CPdata!AW37))</f>
        <v>#REF!</v>
      </c>
      <c r="CE37" s="27" t="e">
        <f>IF(CE$51&lt;$C$5,#REF!,IF(CE$54=1,CD37*#REF!*#REF!/#REF!,[1]QGDP_CPdata!AX37))</f>
        <v>#REF!</v>
      </c>
      <c r="CF37" s="27" t="e">
        <f>IF(CF$51&lt;$C$5,#REF!,IF(CF$54=1,CE37*#REF!*#REF!/#REF!,[1]QGDP_CPdata!AY37))</f>
        <v>#REF!</v>
      </c>
      <c r="CG37" s="79"/>
      <c r="CH37" s="79"/>
      <c r="CI37" s="79"/>
      <c r="CJ37" s="79"/>
      <c r="CK37" s="79"/>
      <c r="CL37" s="79"/>
      <c r="CM37" s="79"/>
      <c r="CN37" s="79"/>
      <c r="CO37" s="79"/>
      <c r="CP37" s="79"/>
      <c r="CQ37" s="79"/>
    </row>
    <row r="38" spans="1:97" ht="13.5" customHeight="1" x14ac:dyDescent="0.85">
      <c r="A38" s="2">
        <f t="shared" si="22"/>
        <v>1</v>
      </c>
      <c r="B38" s="5" t="s">
        <v>28</v>
      </c>
      <c r="C38" s="84" t="e">
        <f>+#REF!</f>
        <v>#REF!</v>
      </c>
      <c r="D38" s="13"/>
      <c r="E38" s="5" t="s">
        <v>64</v>
      </c>
      <c r="F38" s="2" t="s">
        <v>33</v>
      </c>
      <c r="G38" s="27">
        <f t="shared" si="7"/>
        <v>0</v>
      </c>
      <c r="H38" s="27" t="e">
        <f>IF(H$51&lt;$C$5,#REF!,IF(H$54=1,G38*#REF!*#REF!/#REF!,[1]QGDP_CPdata!#REF!))</f>
        <v>#REF!</v>
      </c>
      <c r="I38" s="27" t="e">
        <f>IF(I$51&lt;$C$5,#REF!,IF(I$54=1,H38*#REF!*#REF!/#REF!,[1]QGDP_CPdata!#REF!))</f>
        <v>#REF!</v>
      </c>
      <c r="J38" s="27" t="e">
        <f>IF(J$51&lt;$C$5,#REF!,IF(J$54=1,I38*#REF!*#REF!/#REF!,[1]QGDP_CPdata!#REF!))</f>
        <v>#REF!</v>
      </c>
      <c r="K38" s="27" t="e">
        <f>IF(K$51&lt;$C$5,#REF!,IF(K$54=1,J38*#REF!*#REF!/#REF!,[1]QGDP_CPdata!#REF!))</f>
        <v>#REF!</v>
      </c>
      <c r="L38" s="27" t="e">
        <f>IF(L$51&lt;$C$5,#REF!,IF(L$54=1,K38*#REF!*#REF!/#REF!,[1]QGDP_CPdata!#REF!))</f>
        <v>#REF!</v>
      </c>
      <c r="M38" s="27" t="e">
        <f>IF(M$51&lt;$C$5,#REF!,IF(M$54=1,L38*#REF!*#REF!/#REF!,[1]QGDP_CPdata!#REF!))</f>
        <v>#REF!</v>
      </c>
      <c r="N38" s="27" t="e">
        <f>IF(N$51&lt;$C$5,#REF!,IF(N$54=1,M38*#REF!*#REF!/#REF!,[1]QGDP_CPdata!#REF!))</f>
        <v>#REF!</v>
      </c>
      <c r="O38" s="27" t="e">
        <f>IF(O$51&lt;$C$5,#REF!,IF(O$54=1,N38*#REF!*#REF!/#REF!,[1]QGDP_CPdata!#REF!))</f>
        <v>#REF!</v>
      </c>
      <c r="P38" s="27" t="e">
        <f>IF(P$51&lt;$C$5,#REF!,IF(P$54=1,O38*#REF!*#REF!/#REF!,[1]QGDP_CPdata!#REF!))</f>
        <v>#REF!</v>
      </c>
      <c r="Q38" s="27" t="e">
        <f>IF(Q$51&lt;$C$5,#REF!,IF(Q$54=1,P38*#REF!*#REF!/#REF!,[1]QGDP_CPdata!#REF!))</f>
        <v>#REF!</v>
      </c>
      <c r="R38" s="27" t="e">
        <f>IF(R$51&lt;$C$5,#REF!,IF(R$54=1,Q38*#REF!*#REF!/#REF!,[1]QGDP_CPdata!#REF!))</f>
        <v>#REF!</v>
      </c>
      <c r="S38" s="27" t="e">
        <f>IF(S$51&lt;$C$5,#REF!,IF(S$54=1,R38*#REF!*#REF!/#REF!,[1]QGDP_CPdata!#REF!))</f>
        <v>#REF!</v>
      </c>
      <c r="T38" s="27" t="e">
        <f>IF(T$51&lt;$C$5,#REF!,IF(T$54=1,S38*#REF!*#REF!/#REF!,[1]QGDP_CPdata!#REF!))</f>
        <v>#REF!</v>
      </c>
      <c r="U38" s="27" t="e">
        <f>IF(U$51&lt;$C$5,#REF!,IF(U$54=1,T38*#REF!*#REF!/#REF!,[1]QGDP_CPdata!#REF!))</f>
        <v>#REF!</v>
      </c>
      <c r="V38" s="27" t="e">
        <f>IF(V$51&lt;$C$5,#REF!,IF(V$54=1,U38*#REF!*#REF!/#REF!,[1]QGDP_CPdata!#REF!))</f>
        <v>#REF!</v>
      </c>
      <c r="W38" s="27" t="e">
        <f>IF(W$51&lt;$C$5,#REF!,IF(W$54=1,V38*#REF!*#REF!/#REF!,[1]QGDP_CPdata!#REF!))</f>
        <v>#REF!</v>
      </c>
      <c r="X38" s="27" t="e">
        <f>IF(X$51&lt;$C$5,#REF!,IF(X$54=1,W38*#REF!*#REF!/#REF!,[1]QGDP_CPdata!#REF!))</f>
        <v>#REF!</v>
      </c>
      <c r="Y38" s="27" t="e">
        <f>IF(Y$51&lt;$C$5,#REF!,IF(Y$54=1,X38*#REF!*#REF!/#REF!,[1]QGDP_CPdata!#REF!))</f>
        <v>#REF!</v>
      </c>
      <c r="Z38" s="27" t="e">
        <f>IF(Z$51&lt;$C$5,#REF!,IF(Z$54=1,Y38*#REF!*#REF!/#REF!,[1]QGDP_CPdata!#REF!))</f>
        <v>#REF!</v>
      </c>
      <c r="AA38" s="27" t="e">
        <f>IF(AA$51&lt;$C$5,#REF!,IF(AA$54=1,Z38*#REF!*#REF!/#REF!,[1]QGDP_CPdata!#REF!))</f>
        <v>#REF!</v>
      </c>
      <c r="AB38" s="27" t="e">
        <f>IF(AB$51&lt;$C$5,#REF!,IF(AB$54=1,AA38*#REF!*#REF!/#REF!,[1]QGDP_CPdata!#REF!))</f>
        <v>#REF!</v>
      </c>
      <c r="AC38" s="27" t="e">
        <f>IF(AC$51&lt;$C$5,#REF!,IF(AC$54=1,AB38*#REF!*#REF!/#REF!,[1]QGDP_CPdata!#REF!))</f>
        <v>#REF!</v>
      </c>
      <c r="AD38" s="27" t="e">
        <f>IF(AD$51&lt;$C$5,#REF!,IF(AD$54=1,AC38*#REF!*#REF!/#REF!,[1]QGDP_CPdata!#REF!))</f>
        <v>#REF!</v>
      </c>
      <c r="AE38" s="27" t="e">
        <f>IF(AE$51&lt;$C$5,#REF!,IF(AE$54=1,AD38*#REF!*#REF!/#REF!,[1]QGDP_CPdata!#REF!))</f>
        <v>#REF!</v>
      </c>
      <c r="AF38" s="27" t="e">
        <f>IF(AF$51&lt;$C$5,#REF!,IF(AF$54=1,AE38*#REF!*#REF!/#REF!,[1]QGDP_CPdata!#REF!))</f>
        <v>#REF!</v>
      </c>
      <c r="AG38" s="27" t="e">
        <f>IF(AG$51&lt;$C$5,#REF!,IF(AG$54=1,AF38*#REF!*#REF!/#REF!,[1]QGDP_CPdata!#REF!))</f>
        <v>#REF!</v>
      </c>
      <c r="AH38" s="27" t="e">
        <f>IF(AH$51&lt;$C$5,#REF!,IF(AH$54=1,AG38*#REF!*#REF!/#REF!,[1]QGDP_CPdata!A38))</f>
        <v>#REF!</v>
      </c>
      <c r="AI38" s="27" t="e">
        <f>IF(AI$51&lt;$C$5,#REF!,IF(AI$54=1,AH38*#REF!*#REF!/#REF!,[1]QGDP_CPdata!B38))</f>
        <v>#REF!</v>
      </c>
      <c r="AJ38" s="27" t="e">
        <f>IF(AJ$51&lt;$C$5,#REF!,IF(AJ$54=1,AI38*#REF!*#REF!/#REF!,[1]QGDP_CPdata!C38))</f>
        <v>#REF!</v>
      </c>
      <c r="AK38" s="27" t="e">
        <f>IF(AK$51&lt;$C$5,#REF!,IF(AK$54=1,AJ38*#REF!*#REF!/#REF!,[1]QGDP_CPdata!D38))</f>
        <v>#REF!</v>
      </c>
      <c r="AL38" s="27" t="e">
        <f>IF(AL$51&lt;$C$5,#REF!,IF(AL$54=1,AK38*#REF!*#REF!/#REF!,[1]QGDP_CPdata!E38))</f>
        <v>#REF!</v>
      </c>
      <c r="AM38" s="27" t="e">
        <f>IF(AM$51&lt;$C$5,#REF!,IF(AM$54=1,AL38*#REF!*#REF!/#REF!,[1]QGDP_CPdata!F38))</f>
        <v>#REF!</v>
      </c>
      <c r="AN38" s="27" t="e">
        <f>IF(AN$51&lt;$C$5,#REF!,IF(AN$54=1,AM38*#REF!*#REF!/#REF!,[1]QGDP_CPdata!G38))</f>
        <v>#REF!</v>
      </c>
      <c r="AO38" s="27" t="e">
        <f>IF(AO$51&lt;$C$5,#REF!,IF(AO$54=1,AN38*#REF!*#REF!/#REF!,[1]QGDP_CPdata!H38))</f>
        <v>#REF!</v>
      </c>
      <c r="AP38" s="27" t="e">
        <f>IF(AP$51&lt;$C$5,#REF!,IF(AP$54=1,AO38*#REF!*#REF!/#REF!,[1]QGDP_CPdata!I38))</f>
        <v>#REF!</v>
      </c>
      <c r="AQ38" s="27" t="e">
        <f>IF(AQ$51&lt;$C$5,#REF!,IF(AQ$54=1,AP38*#REF!*#REF!/#REF!,[1]QGDP_CPdata!J38))</f>
        <v>#REF!</v>
      </c>
      <c r="AR38" s="27" t="e">
        <f>IF(AR$51&lt;$C$5,#REF!,IF(AR$54=1,AQ38*#REF!*#REF!/#REF!,[1]QGDP_CPdata!K38))</f>
        <v>#REF!</v>
      </c>
      <c r="AS38" s="27" t="e">
        <f>IF(AS$51&lt;$C$5,#REF!,IF(AS$54=1,AR38*#REF!*#REF!/#REF!,[1]QGDP_CPdata!L38))</f>
        <v>#REF!</v>
      </c>
      <c r="AT38" s="27" t="e">
        <f>IF(AT$51&lt;$C$5,#REF!,IF(AT$54=1,AS38*#REF!*#REF!/#REF!,[1]QGDP_CPdata!M38))</f>
        <v>#REF!</v>
      </c>
      <c r="AU38" s="27" t="e">
        <f>IF(AU$51&lt;$C$5,#REF!,IF(AU$54=1,AT38*#REF!*#REF!/#REF!,[1]QGDP_CPdata!N38))</f>
        <v>#REF!</v>
      </c>
      <c r="AV38" s="27" t="e">
        <f>IF(AV$51&lt;$C$5,#REF!,IF(AV$54=1,AU38*#REF!*#REF!/#REF!,[1]QGDP_CPdata!O38))</f>
        <v>#REF!</v>
      </c>
      <c r="AW38" s="27" t="e">
        <f>IF(AW$51&lt;$C$5,#REF!,IF(AW$54=1,AV38*#REF!*#REF!/#REF!,[1]QGDP_CPdata!P38))</f>
        <v>#REF!</v>
      </c>
      <c r="AX38" s="27" t="e">
        <f>IF(AX$51&lt;$C$5,#REF!,IF(AX$54=1,AW38*#REF!*#REF!/#REF!,[1]QGDP_CPdata!Q38))</f>
        <v>#REF!</v>
      </c>
      <c r="AY38" s="27" t="e">
        <f>IF(AY$51&lt;$C$5,#REF!,IF(AY$54=1,AX38*#REF!*#REF!/#REF!,[1]QGDP_CPdata!R38))</f>
        <v>#REF!</v>
      </c>
      <c r="AZ38" s="27" t="e">
        <f>IF(AZ$51&lt;$C$5,#REF!,IF(AZ$54=1,AY38*#REF!*#REF!/#REF!,[1]QGDP_CPdata!S38))</f>
        <v>#REF!</v>
      </c>
      <c r="BA38" s="27" t="e">
        <f>IF(BA$51&lt;$C$5,#REF!,IF(BA$54=1,AZ38*#REF!*#REF!/#REF!,[1]QGDP_CPdata!T38))</f>
        <v>#REF!</v>
      </c>
      <c r="BB38" s="27" t="e">
        <f>IF(BB$51&lt;$C$5,#REF!,IF(BB$54=1,BA38*#REF!*#REF!/#REF!,[1]QGDP_CPdata!U38))</f>
        <v>#REF!</v>
      </c>
      <c r="BC38" s="27" t="e">
        <f>IF(BC$51&lt;$C$5,#REF!,IF(BC$54=1,BB38*#REF!*#REF!/#REF!,[1]QGDP_CPdata!V38))</f>
        <v>#REF!</v>
      </c>
      <c r="BD38" s="27" t="e">
        <f>IF(BD$51&lt;$C$5,#REF!,IF(BD$54=1,BC38*#REF!*#REF!/#REF!,[1]QGDP_CPdata!W38))</f>
        <v>#REF!</v>
      </c>
      <c r="BE38" s="27" t="e">
        <f>IF(BE$51&lt;$C$5,#REF!,IF(BE$54=1,BD38*#REF!*#REF!/#REF!,[1]QGDP_CPdata!X38))</f>
        <v>#REF!</v>
      </c>
      <c r="BF38" s="27" t="e">
        <f>IF(BF$51&lt;$C$5,#REF!,IF(BF$54=1,BE38*#REF!*#REF!/#REF!,[1]QGDP_CPdata!Y38))</f>
        <v>#REF!</v>
      </c>
      <c r="BG38" s="27" t="e">
        <f>IF(BG$51&lt;$C$5,#REF!,IF(BG$54=1,BF38*#REF!*#REF!/#REF!,[1]QGDP_CPdata!Z38))</f>
        <v>#REF!</v>
      </c>
      <c r="BH38" s="27" t="e">
        <f>IF(BH$51&lt;$C$5,#REF!,IF(BH$54=1,BG38*#REF!*#REF!/#REF!,[1]QGDP_CPdata!AA38))</f>
        <v>#REF!</v>
      </c>
      <c r="BI38" s="27" t="e">
        <f>IF(BI$51&lt;$C$5,#REF!,IF(BI$54=1,BH38*#REF!*#REF!/#REF!,[1]QGDP_CPdata!AB38))</f>
        <v>#REF!</v>
      </c>
      <c r="BJ38" s="27" t="e">
        <f>IF(BJ$51&lt;$C$5,#REF!,IF(BJ$54=1,BI38*#REF!*#REF!/#REF!,[1]QGDP_CPdata!AC38))</f>
        <v>#REF!</v>
      </c>
      <c r="BK38" s="27" t="e">
        <f>IF(BK$51&lt;$C$5,#REF!,IF(BK$54=1,BJ38*#REF!*#REF!/#REF!,[1]QGDP_CPdata!AD38))</f>
        <v>#REF!</v>
      </c>
      <c r="BL38" s="27" t="e">
        <f>IF(BL$51&lt;$C$5,#REF!,IF(BL$54=1,BK38*#REF!*#REF!/#REF!,[1]QGDP_CPdata!AE38))</f>
        <v>#REF!</v>
      </c>
      <c r="BM38" s="27" t="e">
        <f>IF(BM$51&lt;$C$5,#REF!,IF(BM$54=1,BL38*#REF!*#REF!/#REF!,[1]QGDP_CPdata!AF38))</f>
        <v>#REF!</v>
      </c>
      <c r="BN38" s="27" t="e">
        <f>IF(BN$51&lt;$C$5,#REF!,IF(BN$54=1,BM38*#REF!*#REF!/#REF!,[1]QGDP_CPdata!AG38))</f>
        <v>#REF!</v>
      </c>
      <c r="BO38" s="27" t="e">
        <f>IF(BO$51&lt;$C$5,#REF!,IF(BO$54=1,BN38*#REF!*#REF!/#REF!,[1]QGDP_CPdata!AH38))</f>
        <v>#REF!</v>
      </c>
      <c r="BP38" s="27" t="e">
        <f>IF(BP$51&lt;$C$5,#REF!,IF(BP$54=1,BO38*#REF!*#REF!/#REF!,[1]QGDP_CPdata!AI38))</f>
        <v>#REF!</v>
      </c>
      <c r="BQ38" s="27" t="e">
        <f>IF(BQ$51&lt;$C$5,#REF!,IF(BQ$54=1,BP38*#REF!*#REF!/#REF!,[1]QGDP_CPdata!AJ38))</f>
        <v>#REF!</v>
      </c>
      <c r="BR38" s="27" t="e">
        <f>IF(BR$51&lt;$C$5,#REF!,IF(BR$54=1,BQ38*#REF!*#REF!/#REF!,[1]QGDP_CPdata!AK38))</f>
        <v>#REF!</v>
      </c>
      <c r="BS38" s="27" t="e">
        <f>IF(BS$51&lt;$C$5,#REF!,IF(BS$54=1,BR38*#REF!*#REF!/#REF!,[1]QGDP_CPdata!AL38))</f>
        <v>#REF!</v>
      </c>
      <c r="BT38" s="27" t="e">
        <f>IF(BT$51&lt;$C$5,#REF!,IF(BT$54=1,BS38*#REF!*#REF!/#REF!,[1]QGDP_CPdata!AM38))</f>
        <v>#REF!</v>
      </c>
      <c r="BU38" s="27" t="e">
        <f>IF(BU$51&lt;$C$5,#REF!,IF(BU$54=1,BT38*#REF!*#REF!/#REF!,[1]QGDP_CPdata!AN38))</f>
        <v>#REF!</v>
      </c>
      <c r="BV38" s="27" t="e">
        <f>IF(BV$51&lt;$C$5,#REF!,IF(BV$54=1,BU38*#REF!*#REF!/#REF!,[1]QGDP_CPdata!AO38))</f>
        <v>#REF!</v>
      </c>
      <c r="BW38" s="27" t="e">
        <f>IF(BW$51&lt;$C$5,#REF!,IF(BW$54=1,BV38*#REF!*#REF!/#REF!,[1]QGDP_CPdata!AP38))</f>
        <v>#REF!</v>
      </c>
      <c r="BX38" s="27" t="e">
        <f>IF(BX$51&lt;$C$5,#REF!,IF(BX$54=1,BW38*#REF!*#REF!/#REF!,[1]QGDP_CPdata!AQ38))</f>
        <v>#REF!</v>
      </c>
      <c r="BY38" s="27" t="e">
        <f>IF(BY$51&lt;$C$5,#REF!,IF(BY$54=1,BX38*#REF!*#REF!/#REF!,[1]QGDP_CPdata!AR38))</f>
        <v>#REF!</v>
      </c>
      <c r="BZ38" s="27" t="e">
        <f>IF(BZ$51&lt;$C$5,#REF!,IF(BZ$54=1,BY38*#REF!*#REF!/#REF!,[1]QGDP_CPdata!AS38))</f>
        <v>#REF!</v>
      </c>
      <c r="CA38" s="27" t="e">
        <f>IF(CA$51&lt;$C$5,#REF!,IF(CA$54=1,BZ38*#REF!*#REF!/#REF!,[1]QGDP_CPdata!AT38))</f>
        <v>#REF!</v>
      </c>
      <c r="CB38" s="27" t="e">
        <f>IF(CB$51&lt;$C$5,#REF!,IF(CB$54=1,CA38*#REF!*#REF!/#REF!,[1]QGDP_CPdata!AU38))</f>
        <v>#REF!</v>
      </c>
      <c r="CC38" s="27" t="e">
        <f>IF(CC$51&lt;$C$5,#REF!,IF(CC$54=1,CB38*#REF!*#REF!/#REF!,[1]QGDP_CPdata!AV38))</f>
        <v>#REF!</v>
      </c>
      <c r="CD38" s="27" t="e">
        <f>IF(CD$51&lt;$C$5,#REF!,IF(CD$54=1,CC38*#REF!*#REF!/#REF!,[1]QGDP_CPdata!AW38))</f>
        <v>#REF!</v>
      </c>
      <c r="CE38" s="27" t="e">
        <f>IF(CE$51&lt;$C$5,#REF!,IF(CE$54=1,CD38*#REF!*#REF!/#REF!,[1]QGDP_CPdata!AX38))</f>
        <v>#REF!</v>
      </c>
      <c r="CF38" s="27" t="e">
        <f>IF(CF$51&lt;$C$5,#REF!,IF(CF$54=1,CE38*#REF!*#REF!/#REF!,[1]QGDP_CPdata!AY38))</f>
        <v>#REF!</v>
      </c>
      <c r="CG38" s="79"/>
      <c r="CH38" s="79"/>
      <c r="CI38" s="79"/>
      <c r="CJ38" s="79"/>
      <c r="CK38" s="79"/>
      <c r="CL38" s="79"/>
      <c r="CM38" s="79"/>
      <c r="CN38" s="79"/>
      <c r="CO38" s="79"/>
      <c r="CP38" s="79"/>
      <c r="CQ38" s="79"/>
    </row>
    <row r="39" spans="1:97" ht="13.5" customHeight="1" x14ac:dyDescent="0.85">
      <c r="A39" s="2">
        <f t="shared" si="22"/>
        <v>1</v>
      </c>
      <c r="B39" s="5" t="s">
        <v>28</v>
      </c>
      <c r="C39" s="84" t="e">
        <f>+#REF!</f>
        <v>#REF!</v>
      </c>
      <c r="D39" s="13"/>
      <c r="E39" s="5" t="s">
        <v>65</v>
      </c>
      <c r="F39" s="2" t="s">
        <v>8</v>
      </c>
      <c r="G39" s="27">
        <f t="shared" si="7"/>
        <v>0</v>
      </c>
      <c r="H39" s="27" t="e">
        <f>IF(H$51&lt;$C$5,#REF!,IF(H$54=1,G39*#REF!*#REF!/#REF!,[1]QGDP_CPdata!#REF!))</f>
        <v>#REF!</v>
      </c>
      <c r="I39" s="27" t="e">
        <f>IF(I$51&lt;$C$5,#REF!,IF(I$54=1,H39*#REF!*#REF!/#REF!,[1]QGDP_CPdata!#REF!))</f>
        <v>#REF!</v>
      </c>
      <c r="J39" s="27" t="e">
        <f>IF(J$51&lt;$C$5,#REF!,IF(J$54=1,I39*#REF!*#REF!/#REF!,[1]QGDP_CPdata!#REF!))</f>
        <v>#REF!</v>
      </c>
      <c r="K39" s="27" t="e">
        <f>IF(K$51&lt;$C$5,#REF!,IF(K$54=1,J39*#REF!*#REF!/#REF!,[1]QGDP_CPdata!#REF!))</f>
        <v>#REF!</v>
      </c>
      <c r="L39" s="27" t="e">
        <f>IF(L$51&lt;$C$5,#REF!,IF(L$54=1,K39*#REF!*#REF!/#REF!,[1]QGDP_CPdata!#REF!))</f>
        <v>#REF!</v>
      </c>
      <c r="M39" s="27" t="e">
        <f>IF(M$51&lt;$C$5,#REF!,IF(M$54=1,L39*#REF!*#REF!/#REF!,[1]QGDP_CPdata!#REF!))</f>
        <v>#REF!</v>
      </c>
      <c r="N39" s="27" t="e">
        <f>IF(N$51&lt;$C$5,#REF!,IF(N$54=1,M39*#REF!*#REF!/#REF!,[1]QGDP_CPdata!#REF!))</f>
        <v>#REF!</v>
      </c>
      <c r="O39" s="27" t="e">
        <f>IF(O$51&lt;$C$5,#REF!,IF(O$54=1,N39*#REF!*#REF!/#REF!,[1]QGDP_CPdata!#REF!))</f>
        <v>#REF!</v>
      </c>
      <c r="P39" s="27" t="e">
        <f>IF(P$51&lt;$C$5,#REF!,IF(P$54=1,O39*#REF!*#REF!/#REF!,[1]QGDP_CPdata!#REF!))</f>
        <v>#REF!</v>
      </c>
      <c r="Q39" s="27" t="e">
        <f>IF(Q$51&lt;$C$5,#REF!,IF(Q$54=1,P39*#REF!*#REF!/#REF!,[1]QGDP_CPdata!#REF!))</f>
        <v>#REF!</v>
      </c>
      <c r="R39" s="27" t="e">
        <f>IF(R$51&lt;$C$5,#REF!,IF(R$54=1,Q39*#REF!*#REF!/#REF!,[1]QGDP_CPdata!#REF!))</f>
        <v>#REF!</v>
      </c>
      <c r="S39" s="27" t="e">
        <f>IF(S$51&lt;$C$5,#REF!,IF(S$54=1,R39*#REF!*#REF!/#REF!,[1]QGDP_CPdata!#REF!))</f>
        <v>#REF!</v>
      </c>
      <c r="T39" s="27" t="e">
        <f>IF(T$51&lt;$C$5,#REF!,IF(T$54=1,S39*#REF!*#REF!/#REF!,[1]QGDP_CPdata!#REF!))</f>
        <v>#REF!</v>
      </c>
      <c r="U39" s="27" t="e">
        <f>IF(U$51&lt;$C$5,#REF!,IF(U$54=1,T39*#REF!*#REF!/#REF!,[1]QGDP_CPdata!#REF!))</f>
        <v>#REF!</v>
      </c>
      <c r="V39" s="27" t="e">
        <f>IF(V$51&lt;$C$5,#REF!,IF(V$54=1,U39*#REF!*#REF!/#REF!,[1]QGDP_CPdata!#REF!))</f>
        <v>#REF!</v>
      </c>
      <c r="W39" s="27" t="e">
        <f>IF(W$51&lt;$C$5,#REF!,IF(W$54=1,V39*#REF!*#REF!/#REF!,[1]QGDP_CPdata!#REF!))</f>
        <v>#REF!</v>
      </c>
      <c r="X39" s="27" t="e">
        <f>IF(X$51&lt;$C$5,#REF!,IF(X$54=1,W39*#REF!*#REF!/#REF!,[1]QGDP_CPdata!#REF!))</f>
        <v>#REF!</v>
      </c>
      <c r="Y39" s="27" t="e">
        <f>IF(Y$51&lt;$C$5,#REF!,IF(Y$54=1,X39*#REF!*#REF!/#REF!,[1]QGDP_CPdata!#REF!))</f>
        <v>#REF!</v>
      </c>
      <c r="Z39" s="27" t="e">
        <f>IF(Z$51&lt;$C$5,#REF!,IF(Z$54=1,Y39*#REF!*#REF!/#REF!,[1]QGDP_CPdata!#REF!))</f>
        <v>#REF!</v>
      </c>
      <c r="AA39" s="27" t="e">
        <f>IF(AA$51&lt;$C$5,#REF!,IF(AA$54=1,Z39*#REF!*#REF!/#REF!,[1]QGDP_CPdata!#REF!))</f>
        <v>#REF!</v>
      </c>
      <c r="AB39" s="27" t="e">
        <f>IF(AB$51&lt;$C$5,#REF!,IF(AB$54=1,AA39*#REF!*#REF!/#REF!,[1]QGDP_CPdata!#REF!))</f>
        <v>#REF!</v>
      </c>
      <c r="AC39" s="27" t="e">
        <f>IF(AC$51&lt;$C$5,#REF!,IF(AC$54=1,AB39*#REF!*#REF!/#REF!,[1]QGDP_CPdata!#REF!))</f>
        <v>#REF!</v>
      </c>
      <c r="AD39" s="27" t="e">
        <f>IF(AD$51&lt;$C$5,#REF!,IF(AD$54=1,AC39*#REF!*#REF!/#REF!,[1]QGDP_CPdata!#REF!))</f>
        <v>#REF!</v>
      </c>
      <c r="AE39" s="27" t="e">
        <f>IF(AE$51&lt;$C$5,#REF!,IF(AE$54=1,AD39*#REF!*#REF!/#REF!,[1]QGDP_CPdata!#REF!))</f>
        <v>#REF!</v>
      </c>
      <c r="AF39" s="27" t="e">
        <f>IF(AF$51&lt;$C$5,#REF!,IF(AF$54=1,AE39*#REF!*#REF!/#REF!,[1]QGDP_CPdata!#REF!))</f>
        <v>#REF!</v>
      </c>
      <c r="AG39" s="27" t="e">
        <f>IF(AG$51&lt;$C$5,#REF!,IF(AG$54=1,AF39*#REF!*#REF!/#REF!,[1]QGDP_CPdata!#REF!))</f>
        <v>#REF!</v>
      </c>
      <c r="AH39" s="27" t="e">
        <f>IF(AH$51&lt;$C$5,#REF!,IF(AH$54=1,AG39*#REF!*#REF!/#REF!,[1]QGDP_CPdata!A39))</f>
        <v>#REF!</v>
      </c>
      <c r="AI39" s="27" t="e">
        <f>IF(AI$51&lt;$C$5,#REF!,IF(AI$54=1,AH39*#REF!*#REF!/#REF!,[1]QGDP_CPdata!B39))</f>
        <v>#REF!</v>
      </c>
      <c r="AJ39" s="27" t="e">
        <f>IF(AJ$51&lt;$C$5,#REF!,IF(AJ$54=1,AI39*#REF!*#REF!/#REF!,[1]QGDP_CPdata!C39))</f>
        <v>#REF!</v>
      </c>
      <c r="AK39" s="27" t="e">
        <f>IF(AK$51&lt;$C$5,#REF!,IF(AK$54=1,AJ39*#REF!*#REF!/#REF!,[1]QGDP_CPdata!D39))</f>
        <v>#REF!</v>
      </c>
      <c r="AL39" s="27" t="e">
        <f>IF(AL$51&lt;$C$5,#REF!,IF(AL$54=1,AK39*#REF!*#REF!/#REF!,[1]QGDP_CPdata!E39))</f>
        <v>#REF!</v>
      </c>
      <c r="AM39" s="27" t="e">
        <f>IF(AM$51&lt;$C$5,#REF!,IF(AM$54=1,AL39*#REF!*#REF!/#REF!,[1]QGDP_CPdata!F39))</f>
        <v>#REF!</v>
      </c>
      <c r="AN39" s="27" t="e">
        <f>IF(AN$51&lt;$C$5,#REF!,IF(AN$54=1,AM39*#REF!*#REF!/#REF!,[1]QGDP_CPdata!G39))</f>
        <v>#REF!</v>
      </c>
      <c r="AO39" s="27" t="e">
        <f>IF(AO$51&lt;$C$5,#REF!,IF(AO$54=1,AN39*#REF!*#REF!/#REF!,[1]QGDP_CPdata!H39))</f>
        <v>#REF!</v>
      </c>
      <c r="AP39" s="27" t="e">
        <f>IF(AP$51&lt;$C$5,#REF!,IF(AP$54=1,AO39*#REF!*#REF!/#REF!,[1]QGDP_CPdata!I39))</f>
        <v>#REF!</v>
      </c>
      <c r="AQ39" s="27" t="e">
        <f>IF(AQ$51&lt;$C$5,#REF!,IF(AQ$54=1,AP39*#REF!*#REF!/#REF!,[1]QGDP_CPdata!J39))</f>
        <v>#REF!</v>
      </c>
      <c r="AR39" s="27" t="e">
        <f>IF(AR$51&lt;$C$5,#REF!,IF(AR$54=1,AQ39*#REF!*#REF!/#REF!,[1]QGDP_CPdata!K39))</f>
        <v>#REF!</v>
      </c>
      <c r="AS39" s="27" t="e">
        <f>IF(AS$51&lt;$C$5,#REF!,IF(AS$54=1,AR39*#REF!*#REF!/#REF!,[1]QGDP_CPdata!L39))</f>
        <v>#REF!</v>
      </c>
      <c r="AT39" s="27" t="e">
        <f>IF(AT$51&lt;$C$5,#REF!,IF(AT$54=1,AS39*#REF!*#REF!/#REF!,[1]QGDP_CPdata!M39))</f>
        <v>#REF!</v>
      </c>
      <c r="AU39" s="27" t="e">
        <f>IF(AU$51&lt;$C$5,#REF!,IF(AU$54=1,AT39*#REF!*#REF!/#REF!,[1]QGDP_CPdata!N39))</f>
        <v>#REF!</v>
      </c>
      <c r="AV39" s="27" t="e">
        <f>IF(AV$51&lt;$C$5,#REF!,IF(AV$54=1,AU39*#REF!*#REF!/#REF!,[1]QGDP_CPdata!O39))</f>
        <v>#REF!</v>
      </c>
      <c r="AW39" s="27" t="e">
        <f>IF(AW$51&lt;$C$5,#REF!,IF(AW$54=1,AV39*#REF!*#REF!/#REF!,[1]QGDP_CPdata!P39))</f>
        <v>#REF!</v>
      </c>
      <c r="AX39" s="27" t="e">
        <f>IF(AX$51&lt;$C$5,#REF!,IF(AX$54=1,AW39*#REF!*#REF!/#REF!,[1]QGDP_CPdata!Q39))</f>
        <v>#REF!</v>
      </c>
      <c r="AY39" s="27" t="e">
        <f>IF(AY$51&lt;$C$5,#REF!,IF(AY$54=1,AX39*#REF!*#REF!/#REF!,[1]QGDP_CPdata!R39))</f>
        <v>#REF!</v>
      </c>
      <c r="AZ39" s="27" t="e">
        <f>IF(AZ$51&lt;$C$5,#REF!,IF(AZ$54=1,AY39*#REF!*#REF!/#REF!,[1]QGDP_CPdata!S39))</f>
        <v>#REF!</v>
      </c>
      <c r="BA39" s="27" t="e">
        <f>IF(BA$51&lt;$C$5,#REF!,IF(BA$54=1,AZ39*#REF!*#REF!/#REF!,[1]QGDP_CPdata!T39))</f>
        <v>#REF!</v>
      </c>
      <c r="BB39" s="27" t="e">
        <f>IF(BB$51&lt;$C$5,#REF!,IF(BB$54=1,BA39*#REF!*#REF!/#REF!,[1]QGDP_CPdata!U39))</f>
        <v>#REF!</v>
      </c>
      <c r="BC39" s="27" t="e">
        <f>IF(BC$51&lt;$C$5,#REF!,IF(BC$54=1,BB39*#REF!*#REF!/#REF!,[1]QGDP_CPdata!V39))</f>
        <v>#REF!</v>
      </c>
      <c r="BD39" s="27" t="e">
        <f>IF(BD$51&lt;$C$5,#REF!,IF(BD$54=1,BC39*#REF!*#REF!/#REF!,[1]QGDP_CPdata!W39))</f>
        <v>#REF!</v>
      </c>
      <c r="BE39" s="27" t="e">
        <f>IF(BE$51&lt;$C$5,#REF!,IF(BE$54=1,BD39*#REF!*#REF!/#REF!,[1]QGDP_CPdata!X39))</f>
        <v>#REF!</v>
      </c>
      <c r="BF39" s="27" t="e">
        <f>IF(BF$51&lt;$C$5,#REF!,IF(BF$54=1,BE39*#REF!*#REF!/#REF!,[1]QGDP_CPdata!Y39))</f>
        <v>#REF!</v>
      </c>
      <c r="BG39" s="27" t="e">
        <f>IF(BG$51&lt;$C$5,#REF!,IF(BG$54=1,BF39*#REF!*#REF!/#REF!,[1]QGDP_CPdata!Z39))</f>
        <v>#REF!</v>
      </c>
      <c r="BH39" s="27" t="e">
        <f>IF(BH$51&lt;$C$5,#REF!,IF(BH$54=1,BG39*#REF!*#REF!/#REF!,[1]QGDP_CPdata!AA39))</f>
        <v>#REF!</v>
      </c>
      <c r="BI39" s="27" t="e">
        <f>IF(BI$51&lt;$C$5,#REF!,IF(BI$54=1,BH39*#REF!*#REF!/#REF!,[1]QGDP_CPdata!AB39))</f>
        <v>#REF!</v>
      </c>
      <c r="BJ39" s="27" t="e">
        <f>IF(BJ$51&lt;$C$5,#REF!,IF(BJ$54=1,BI39*#REF!*#REF!/#REF!,[1]QGDP_CPdata!AC39))</f>
        <v>#REF!</v>
      </c>
      <c r="BK39" s="27" t="e">
        <f>IF(BK$51&lt;$C$5,#REF!,IF(BK$54=1,BJ39*#REF!*#REF!/#REF!,[1]QGDP_CPdata!AD39))</f>
        <v>#REF!</v>
      </c>
      <c r="BL39" s="27" t="e">
        <f>IF(BL$51&lt;$C$5,#REF!,IF(BL$54=1,BK39*#REF!*#REF!/#REF!,[1]QGDP_CPdata!AE39))</f>
        <v>#REF!</v>
      </c>
      <c r="BM39" s="27" t="e">
        <f>IF(BM$51&lt;$C$5,#REF!,IF(BM$54=1,BL39*#REF!*#REF!/#REF!,[1]QGDP_CPdata!AF39))</f>
        <v>#REF!</v>
      </c>
      <c r="BN39" s="27" t="e">
        <f>IF(BN$51&lt;$C$5,#REF!,IF(BN$54=1,BM39*#REF!*#REF!/#REF!,[1]QGDP_CPdata!AG39))</f>
        <v>#REF!</v>
      </c>
      <c r="BO39" s="27" t="e">
        <f>IF(BO$51&lt;$C$5,#REF!,IF(BO$54=1,BN39*#REF!*#REF!/#REF!,[1]QGDP_CPdata!AH39))</f>
        <v>#REF!</v>
      </c>
      <c r="BP39" s="27" t="e">
        <f>IF(BP$51&lt;$C$5,#REF!,IF(BP$54=1,BO39*#REF!*#REF!/#REF!,[1]QGDP_CPdata!AI39))</f>
        <v>#REF!</v>
      </c>
      <c r="BQ39" s="27" t="e">
        <f>IF(BQ$51&lt;$C$5,#REF!,IF(BQ$54=1,BP39*#REF!*#REF!/#REF!,[1]QGDP_CPdata!AJ39))</f>
        <v>#REF!</v>
      </c>
      <c r="BR39" s="27" t="e">
        <f>IF(BR$51&lt;$C$5,#REF!,IF(BR$54=1,BQ39*#REF!*#REF!/#REF!,[1]QGDP_CPdata!AK39))</f>
        <v>#REF!</v>
      </c>
      <c r="BS39" s="27" t="e">
        <f>IF(BS$51&lt;$C$5,#REF!,IF(BS$54=1,BR39*#REF!*#REF!/#REF!,[1]QGDP_CPdata!AL39))</f>
        <v>#REF!</v>
      </c>
      <c r="BT39" s="27" t="e">
        <f>IF(BT$51&lt;$C$5,#REF!,IF(BT$54=1,BS39*#REF!*#REF!/#REF!,[1]QGDP_CPdata!AM39))</f>
        <v>#REF!</v>
      </c>
      <c r="BU39" s="27" t="e">
        <f>IF(BU$51&lt;$C$5,#REF!,IF(BU$54=1,BT39*#REF!*#REF!/#REF!,[1]QGDP_CPdata!AN39))</f>
        <v>#REF!</v>
      </c>
      <c r="BV39" s="27" t="e">
        <f>IF(BV$51&lt;$C$5,#REF!,IF(BV$54=1,BU39*#REF!*#REF!/#REF!,[1]QGDP_CPdata!AO39))</f>
        <v>#REF!</v>
      </c>
      <c r="BW39" s="27" t="e">
        <f>IF(BW$51&lt;$C$5,#REF!,IF(BW$54=1,BV39*#REF!*#REF!/#REF!,[1]QGDP_CPdata!AP39))</f>
        <v>#REF!</v>
      </c>
      <c r="BX39" s="27" t="e">
        <f>IF(BX$51&lt;$C$5,#REF!,IF(BX$54=1,BW39*#REF!*#REF!/#REF!,[1]QGDP_CPdata!AQ39))</f>
        <v>#REF!</v>
      </c>
      <c r="BY39" s="27" t="e">
        <f>IF(BY$51&lt;$C$5,#REF!,IF(BY$54=1,BX39*#REF!*#REF!/#REF!,[1]QGDP_CPdata!AR39))</f>
        <v>#REF!</v>
      </c>
      <c r="BZ39" s="27" t="e">
        <f>IF(BZ$51&lt;$C$5,#REF!,IF(BZ$54=1,BY39*#REF!*#REF!/#REF!,[1]QGDP_CPdata!AS39))</f>
        <v>#REF!</v>
      </c>
      <c r="CA39" s="27" t="e">
        <f>IF(CA$51&lt;$C$5,#REF!,IF(CA$54=1,BZ39*#REF!*#REF!/#REF!,[1]QGDP_CPdata!AT39))</f>
        <v>#REF!</v>
      </c>
      <c r="CB39" s="27" t="e">
        <f>IF(CB$51&lt;$C$5,#REF!,IF(CB$54=1,CA39*#REF!*#REF!/#REF!,[1]QGDP_CPdata!AU39))</f>
        <v>#REF!</v>
      </c>
      <c r="CC39" s="27" t="e">
        <f>IF(CC$51&lt;$C$5,#REF!,IF(CC$54=1,CB39*#REF!*#REF!/#REF!,[1]QGDP_CPdata!AV39))</f>
        <v>#REF!</v>
      </c>
      <c r="CD39" s="27" t="e">
        <f>IF(CD$51&lt;$C$5,#REF!,IF(CD$54=1,CC39*#REF!*#REF!/#REF!,[1]QGDP_CPdata!AW39))</f>
        <v>#REF!</v>
      </c>
      <c r="CE39" s="27" t="e">
        <f>IF(CE$51&lt;$C$5,#REF!,IF(CE$54=1,CD39*#REF!*#REF!/#REF!,[1]QGDP_CPdata!AX39))</f>
        <v>#REF!</v>
      </c>
      <c r="CF39" s="27" t="e">
        <f>IF(CF$51&lt;$C$5,#REF!,IF(CF$54=1,CE39*#REF!*#REF!/#REF!,[1]QGDP_CPdata!AY39))</f>
        <v>#REF!</v>
      </c>
      <c r="CG39" s="79"/>
      <c r="CH39" s="79"/>
      <c r="CI39" s="79"/>
      <c r="CJ39" s="79"/>
      <c r="CK39" s="79"/>
      <c r="CL39" s="79"/>
      <c r="CM39" s="79"/>
      <c r="CN39" s="79"/>
      <c r="CO39" s="79"/>
      <c r="CP39" s="79"/>
      <c r="CQ39" s="79"/>
    </row>
    <row r="40" spans="1:97" ht="13.5" customHeight="1" x14ac:dyDescent="0.85">
      <c r="A40" s="2">
        <f t="shared" si="22"/>
        <v>1</v>
      </c>
      <c r="B40" s="5" t="s">
        <v>28</v>
      </c>
      <c r="C40" s="84" t="e">
        <f>+#REF!</f>
        <v>#REF!</v>
      </c>
      <c r="D40" s="13"/>
      <c r="E40" s="5" t="s">
        <v>66</v>
      </c>
      <c r="F40" s="2" t="s">
        <v>34</v>
      </c>
      <c r="G40" s="27">
        <f t="shared" si="7"/>
        <v>0</v>
      </c>
      <c r="H40" s="27" t="e">
        <f>IF(H$51&lt;$C$5,#REF!,IF(H$54=1,G40*#REF!*#REF!/#REF!,[1]QGDP_CPdata!#REF!))</f>
        <v>#REF!</v>
      </c>
      <c r="I40" s="27" t="e">
        <f>IF(I$51&lt;$C$5,#REF!,IF(I$54=1,H40*#REF!*#REF!/#REF!,[1]QGDP_CPdata!#REF!))</f>
        <v>#REF!</v>
      </c>
      <c r="J40" s="27" t="e">
        <f>IF(J$51&lt;$C$5,#REF!,IF(J$54=1,I40*#REF!*#REF!/#REF!,[1]QGDP_CPdata!#REF!))</f>
        <v>#REF!</v>
      </c>
      <c r="K40" s="27" t="e">
        <f>IF(K$51&lt;$C$5,#REF!,IF(K$54=1,J40*#REF!*#REF!/#REF!,[1]QGDP_CPdata!#REF!))</f>
        <v>#REF!</v>
      </c>
      <c r="L40" s="27" t="e">
        <f>IF(L$51&lt;$C$5,#REF!,IF(L$54=1,K40*#REF!*#REF!/#REF!,[1]QGDP_CPdata!#REF!))</f>
        <v>#REF!</v>
      </c>
      <c r="M40" s="27" t="e">
        <f>IF(M$51&lt;$C$5,#REF!,IF(M$54=1,L40*#REF!*#REF!/#REF!,[1]QGDP_CPdata!#REF!))</f>
        <v>#REF!</v>
      </c>
      <c r="N40" s="27" t="e">
        <f>IF(N$51&lt;$C$5,#REF!,IF(N$54=1,M40*#REF!*#REF!/#REF!,[1]QGDP_CPdata!#REF!))</f>
        <v>#REF!</v>
      </c>
      <c r="O40" s="27" t="e">
        <f>IF(O$51&lt;$C$5,#REF!,IF(O$54=1,N40*#REF!*#REF!/#REF!,[1]QGDP_CPdata!#REF!))</f>
        <v>#REF!</v>
      </c>
      <c r="P40" s="27" t="e">
        <f>IF(P$51&lt;$C$5,#REF!,IF(P$54=1,O40*#REF!*#REF!/#REF!,[1]QGDP_CPdata!#REF!))</f>
        <v>#REF!</v>
      </c>
      <c r="Q40" s="27" t="e">
        <f>IF(Q$51&lt;$C$5,#REF!,IF(Q$54=1,P40*#REF!*#REF!/#REF!,[1]QGDP_CPdata!#REF!))</f>
        <v>#REF!</v>
      </c>
      <c r="R40" s="27" t="e">
        <f>IF(R$51&lt;$C$5,#REF!,IF(R$54=1,Q40*#REF!*#REF!/#REF!,[1]QGDP_CPdata!#REF!))</f>
        <v>#REF!</v>
      </c>
      <c r="S40" s="27" t="e">
        <f>IF(S$51&lt;$C$5,#REF!,IF(S$54=1,R40*#REF!*#REF!/#REF!,[1]QGDP_CPdata!#REF!))</f>
        <v>#REF!</v>
      </c>
      <c r="T40" s="27" t="e">
        <f>IF(T$51&lt;$C$5,#REF!,IF(T$54=1,S40*#REF!*#REF!/#REF!,[1]QGDP_CPdata!#REF!))</f>
        <v>#REF!</v>
      </c>
      <c r="U40" s="27" t="e">
        <f>IF(U$51&lt;$C$5,#REF!,IF(U$54=1,T40*#REF!*#REF!/#REF!,[1]QGDP_CPdata!#REF!))</f>
        <v>#REF!</v>
      </c>
      <c r="V40" s="27" t="e">
        <f>IF(V$51&lt;$C$5,#REF!,IF(V$54=1,U40*#REF!*#REF!/#REF!,[1]QGDP_CPdata!#REF!))</f>
        <v>#REF!</v>
      </c>
      <c r="W40" s="27" t="e">
        <f>IF(W$51&lt;$C$5,#REF!,IF(W$54=1,V40*#REF!*#REF!/#REF!,[1]QGDP_CPdata!#REF!))</f>
        <v>#REF!</v>
      </c>
      <c r="X40" s="27" t="e">
        <f>IF(X$51&lt;$C$5,#REF!,IF(X$54=1,W40*#REF!*#REF!/#REF!,[1]QGDP_CPdata!#REF!))</f>
        <v>#REF!</v>
      </c>
      <c r="Y40" s="27" t="e">
        <f>IF(Y$51&lt;$C$5,#REF!,IF(Y$54=1,X40*#REF!*#REF!/#REF!,[1]QGDP_CPdata!#REF!))</f>
        <v>#REF!</v>
      </c>
      <c r="Z40" s="27" t="e">
        <f>IF(Z$51&lt;$C$5,#REF!,IF(Z$54=1,Y40*#REF!*#REF!/#REF!,[1]QGDP_CPdata!#REF!))</f>
        <v>#REF!</v>
      </c>
      <c r="AA40" s="27" t="e">
        <f>IF(AA$51&lt;$C$5,#REF!,IF(AA$54=1,Z40*#REF!*#REF!/#REF!,[1]QGDP_CPdata!#REF!))</f>
        <v>#REF!</v>
      </c>
      <c r="AB40" s="27" t="e">
        <f>IF(AB$51&lt;$C$5,#REF!,IF(AB$54=1,AA40*#REF!*#REF!/#REF!,[1]QGDP_CPdata!#REF!))</f>
        <v>#REF!</v>
      </c>
      <c r="AC40" s="27" t="e">
        <f>IF(AC$51&lt;$C$5,#REF!,IF(AC$54=1,AB40*#REF!*#REF!/#REF!,[1]QGDP_CPdata!#REF!))</f>
        <v>#REF!</v>
      </c>
      <c r="AD40" s="27" t="e">
        <f>IF(AD$51&lt;$C$5,#REF!,IF(AD$54=1,AC40*#REF!*#REF!/#REF!,[1]QGDP_CPdata!#REF!))</f>
        <v>#REF!</v>
      </c>
      <c r="AE40" s="27" t="e">
        <f>IF(AE$51&lt;$C$5,#REF!,IF(AE$54=1,AD40*#REF!*#REF!/#REF!,[1]QGDP_CPdata!#REF!))</f>
        <v>#REF!</v>
      </c>
      <c r="AF40" s="27" t="e">
        <f>IF(AF$51&lt;$C$5,#REF!,IF(AF$54=1,AE40*#REF!*#REF!/#REF!,[1]QGDP_CPdata!#REF!))</f>
        <v>#REF!</v>
      </c>
      <c r="AG40" s="27" t="e">
        <f>IF(AG$51&lt;$C$5,#REF!,IF(AG$54=1,AF40*#REF!*#REF!/#REF!,[1]QGDP_CPdata!#REF!))</f>
        <v>#REF!</v>
      </c>
      <c r="AH40" s="27" t="e">
        <f>IF(AH$51&lt;$C$5,#REF!,IF(AH$54=1,AG40*#REF!*#REF!/#REF!,[1]QGDP_CPdata!A40))</f>
        <v>#REF!</v>
      </c>
      <c r="AI40" s="27" t="e">
        <f>IF(AI$51&lt;$C$5,#REF!,IF(AI$54=1,AH40*#REF!*#REF!/#REF!,[1]QGDP_CPdata!B40))</f>
        <v>#REF!</v>
      </c>
      <c r="AJ40" s="27" t="e">
        <f>IF(AJ$51&lt;$C$5,#REF!,IF(AJ$54=1,AI40*#REF!*#REF!/#REF!,[1]QGDP_CPdata!C40))</f>
        <v>#REF!</v>
      </c>
      <c r="AK40" s="27" t="e">
        <f>IF(AK$51&lt;$C$5,#REF!,IF(AK$54=1,AJ40*#REF!*#REF!/#REF!,[1]QGDP_CPdata!D40))</f>
        <v>#REF!</v>
      </c>
      <c r="AL40" s="27" t="e">
        <f>IF(AL$51&lt;$C$5,#REF!,IF(AL$54=1,AK40*#REF!*#REF!/#REF!,[1]QGDP_CPdata!E40))</f>
        <v>#REF!</v>
      </c>
      <c r="AM40" s="27" t="e">
        <f>IF(AM$51&lt;$C$5,#REF!,IF(AM$54=1,AL40*#REF!*#REF!/#REF!,[1]QGDP_CPdata!F40))</f>
        <v>#REF!</v>
      </c>
      <c r="AN40" s="27" t="e">
        <f>IF(AN$51&lt;$C$5,#REF!,IF(AN$54=1,AM40*#REF!*#REF!/#REF!,[1]QGDP_CPdata!G40))</f>
        <v>#REF!</v>
      </c>
      <c r="AO40" s="27" t="e">
        <f>IF(AO$51&lt;$C$5,#REF!,IF(AO$54=1,AN40*#REF!*#REF!/#REF!,[1]QGDP_CPdata!H40))</f>
        <v>#REF!</v>
      </c>
      <c r="AP40" s="27" t="e">
        <f>IF(AP$51&lt;$C$5,#REF!,IF(AP$54=1,AO40*#REF!*#REF!/#REF!,[1]QGDP_CPdata!I40))</f>
        <v>#REF!</v>
      </c>
      <c r="AQ40" s="27" t="e">
        <f>IF(AQ$51&lt;$C$5,#REF!,IF(AQ$54=1,AP40*#REF!*#REF!/#REF!,[1]QGDP_CPdata!J40))</f>
        <v>#REF!</v>
      </c>
      <c r="AR40" s="27" t="e">
        <f>IF(AR$51&lt;$C$5,#REF!,IF(AR$54=1,AQ40*#REF!*#REF!/#REF!,[1]QGDP_CPdata!K40))</f>
        <v>#REF!</v>
      </c>
      <c r="AS40" s="27" t="e">
        <f>IF(AS$51&lt;$C$5,#REF!,IF(AS$54=1,AR40*#REF!*#REF!/#REF!,[1]QGDP_CPdata!L40))</f>
        <v>#REF!</v>
      </c>
      <c r="AT40" s="27" t="e">
        <f>IF(AT$51&lt;$C$5,#REF!,IF(AT$54=1,AS40*#REF!*#REF!/#REF!,[1]QGDP_CPdata!M40))</f>
        <v>#REF!</v>
      </c>
      <c r="AU40" s="27" t="e">
        <f>IF(AU$51&lt;$C$5,#REF!,IF(AU$54=1,AT40*#REF!*#REF!/#REF!,[1]QGDP_CPdata!N40))</f>
        <v>#REF!</v>
      </c>
      <c r="AV40" s="27" t="e">
        <f>IF(AV$51&lt;$C$5,#REF!,IF(AV$54=1,AU40*#REF!*#REF!/#REF!,[1]QGDP_CPdata!O40))</f>
        <v>#REF!</v>
      </c>
      <c r="AW40" s="27" t="e">
        <f>IF(AW$51&lt;$C$5,#REF!,IF(AW$54=1,AV40*#REF!*#REF!/#REF!,[1]QGDP_CPdata!P40))</f>
        <v>#REF!</v>
      </c>
      <c r="AX40" s="27" t="e">
        <f>IF(AX$51&lt;$C$5,#REF!,IF(AX$54=1,AW40*#REF!*#REF!/#REF!,[1]QGDP_CPdata!Q40))</f>
        <v>#REF!</v>
      </c>
      <c r="AY40" s="27" t="e">
        <f>IF(AY$51&lt;$C$5,#REF!,IF(AY$54=1,AX40*#REF!*#REF!/#REF!,[1]QGDP_CPdata!R40))</f>
        <v>#REF!</v>
      </c>
      <c r="AZ40" s="27" t="e">
        <f>IF(AZ$51&lt;$C$5,#REF!,IF(AZ$54=1,AY40*#REF!*#REF!/#REF!,[1]QGDP_CPdata!S40))</f>
        <v>#REF!</v>
      </c>
      <c r="BA40" s="27" t="e">
        <f>IF(BA$51&lt;$C$5,#REF!,IF(BA$54=1,AZ40*#REF!*#REF!/#REF!,[1]QGDP_CPdata!T40))</f>
        <v>#REF!</v>
      </c>
      <c r="BB40" s="27" t="e">
        <f>IF(BB$51&lt;$C$5,#REF!,IF(BB$54=1,BA40*#REF!*#REF!/#REF!,[1]QGDP_CPdata!U40))</f>
        <v>#REF!</v>
      </c>
      <c r="BC40" s="27" t="e">
        <f>IF(BC$51&lt;$C$5,#REF!,IF(BC$54=1,BB40*#REF!*#REF!/#REF!,[1]QGDP_CPdata!V40))</f>
        <v>#REF!</v>
      </c>
      <c r="BD40" s="27" t="e">
        <f>IF(BD$51&lt;$C$5,#REF!,IF(BD$54=1,BC40*#REF!*#REF!/#REF!,[1]QGDP_CPdata!W40))</f>
        <v>#REF!</v>
      </c>
      <c r="BE40" s="27" t="e">
        <f>IF(BE$51&lt;$C$5,#REF!,IF(BE$54=1,BD40*#REF!*#REF!/#REF!,[1]QGDP_CPdata!X40))</f>
        <v>#REF!</v>
      </c>
      <c r="BF40" s="27" t="e">
        <f>IF(BF$51&lt;$C$5,#REF!,IF(BF$54=1,BE40*#REF!*#REF!/#REF!,[1]QGDP_CPdata!Y40))</f>
        <v>#REF!</v>
      </c>
      <c r="BG40" s="27" t="e">
        <f>IF(BG$51&lt;$C$5,#REF!,IF(BG$54=1,BF40*#REF!*#REF!/#REF!,[1]QGDP_CPdata!Z40))</f>
        <v>#REF!</v>
      </c>
      <c r="BH40" s="27" t="e">
        <f>IF(BH$51&lt;$C$5,#REF!,IF(BH$54=1,BG40*#REF!*#REF!/#REF!,[1]QGDP_CPdata!AA40))</f>
        <v>#REF!</v>
      </c>
      <c r="BI40" s="27" t="e">
        <f>IF(BI$51&lt;$C$5,#REF!,IF(BI$54=1,BH40*#REF!*#REF!/#REF!,[1]QGDP_CPdata!AB40))</f>
        <v>#REF!</v>
      </c>
      <c r="BJ40" s="27" t="e">
        <f>IF(BJ$51&lt;$C$5,#REF!,IF(BJ$54=1,BI40*#REF!*#REF!/#REF!,[1]QGDP_CPdata!AC40))</f>
        <v>#REF!</v>
      </c>
      <c r="BK40" s="27" t="e">
        <f>IF(BK$51&lt;$C$5,#REF!,IF(BK$54=1,BJ40*#REF!*#REF!/#REF!,[1]QGDP_CPdata!AD40))</f>
        <v>#REF!</v>
      </c>
      <c r="BL40" s="27" t="e">
        <f>IF(BL$51&lt;$C$5,#REF!,IF(BL$54=1,BK40*#REF!*#REF!/#REF!,[1]QGDP_CPdata!AE40))</f>
        <v>#REF!</v>
      </c>
      <c r="BM40" s="27" t="e">
        <f>IF(BM$51&lt;$C$5,#REF!,IF(BM$54=1,BL40*#REF!*#REF!/#REF!,[1]QGDP_CPdata!AF40))</f>
        <v>#REF!</v>
      </c>
      <c r="BN40" s="27" t="e">
        <f>IF(BN$51&lt;$C$5,#REF!,IF(BN$54=1,BM40*#REF!*#REF!/#REF!,[1]QGDP_CPdata!AG40))</f>
        <v>#REF!</v>
      </c>
      <c r="BO40" s="27" t="e">
        <f>IF(BO$51&lt;$C$5,#REF!,IF(BO$54=1,BN40*#REF!*#REF!/#REF!,[1]QGDP_CPdata!AH40))</f>
        <v>#REF!</v>
      </c>
      <c r="BP40" s="27" t="e">
        <f>IF(BP$51&lt;$C$5,#REF!,IF(BP$54=1,BO40*#REF!*#REF!/#REF!,[1]QGDP_CPdata!AI40))</f>
        <v>#REF!</v>
      </c>
      <c r="BQ40" s="27" t="e">
        <f>IF(BQ$51&lt;$C$5,#REF!,IF(BQ$54=1,BP40*#REF!*#REF!/#REF!,[1]QGDP_CPdata!AJ40))</f>
        <v>#REF!</v>
      </c>
      <c r="BR40" s="27" t="e">
        <f>IF(BR$51&lt;$C$5,#REF!,IF(BR$54=1,BQ40*#REF!*#REF!/#REF!,[1]QGDP_CPdata!AK40))</f>
        <v>#REF!</v>
      </c>
      <c r="BS40" s="27" t="e">
        <f>IF(BS$51&lt;$C$5,#REF!,IF(BS$54=1,BR40*#REF!*#REF!/#REF!,[1]QGDP_CPdata!AL40))</f>
        <v>#REF!</v>
      </c>
      <c r="BT40" s="27" t="e">
        <f>IF(BT$51&lt;$C$5,#REF!,IF(BT$54=1,BS40*#REF!*#REF!/#REF!,[1]QGDP_CPdata!AM40))</f>
        <v>#REF!</v>
      </c>
      <c r="BU40" s="27" t="e">
        <f>IF(BU$51&lt;$C$5,#REF!,IF(BU$54=1,BT40*#REF!*#REF!/#REF!,[1]QGDP_CPdata!AN40))</f>
        <v>#REF!</v>
      </c>
      <c r="BV40" s="27" t="e">
        <f>IF(BV$51&lt;$C$5,#REF!,IF(BV$54=1,BU40*#REF!*#REF!/#REF!,[1]QGDP_CPdata!AO40))</f>
        <v>#REF!</v>
      </c>
      <c r="BW40" s="27" t="e">
        <f>IF(BW$51&lt;$C$5,#REF!,IF(BW$54=1,BV40*#REF!*#REF!/#REF!,[1]QGDP_CPdata!AP40))</f>
        <v>#REF!</v>
      </c>
      <c r="BX40" s="27" t="e">
        <f>IF(BX$51&lt;$C$5,#REF!,IF(BX$54=1,BW40*#REF!*#REF!/#REF!,[1]QGDP_CPdata!AQ40))</f>
        <v>#REF!</v>
      </c>
      <c r="BY40" s="27" t="e">
        <f>IF(BY$51&lt;$C$5,#REF!,IF(BY$54=1,BX40*#REF!*#REF!/#REF!,[1]QGDP_CPdata!AR40))</f>
        <v>#REF!</v>
      </c>
      <c r="BZ40" s="27" t="e">
        <f>IF(BZ$51&lt;$C$5,#REF!,IF(BZ$54=1,BY40*#REF!*#REF!/#REF!,[1]QGDP_CPdata!AS40))</f>
        <v>#REF!</v>
      </c>
      <c r="CA40" s="27" t="e">
        <f>IF(CA$51&lt;$C$5,#REF!,IF(CA$54=1,BZ40*#REF!*#REF!/#REF!,[1]QGDP_CPdata!AT40))</f>
        <v>#REF!</v>
      </c>
      <c r="CB40" s="27" t="e">
        <f>IF(CB$51&lt;$C$5,#REF!,IF(CB$54=1,CA40*#REF!*#REF!/#REF!,[1]QGDP_CPdata!AU40))</f>
        <v>#REF!</v>
      </c>
      <c r="CC40" s="27" t="e">
        <f>IF(CC$51&lt;$C$5,#REF!,IF(CC$54=1,CB40*#REF!*#REF!/#REF!,[1]QGDP_CPdata!AV40))</f>
        <v>#REF!</v>
      </c>
      <c r="CD40" s="27" t="e">
        <f>IF(CD$51&lt;$C$5,#REF!,IF(CD$54=1,CC40*#REF!*#REF!/#REF!,[1]QGDP_CPdata!AW40))</f>
        <v>#REF!</v>
      </c>
      <c r="CE40" s="27" t="e">
        <f>IF(CE$51&lt;$C$5,#REF!,IF(CE$54=1,CD40*#REF!*#REF!/#REF!,[1]QGDP_CPdata!AX40))</f>
        <v>#REF!</v>
      </c>
      <c r="CF40" s="27" t="e">
        <f>IF(CF$51&lt;$C$5,#REF!,IF(CF$54=1,CE40*#REF!*#REF!/#REF!,[1]QGDP_CPdata!AY40))</f>
        <v>#REF!</v>
      </c>
      <c r="CG40" s="79"/>
      <c r="CH40" s="79"/>
      <c r="CI40" s="79"/>
      <c r="CJ40" s="79"/>
      <c r="CK40" s="79"/>
      <c r="CL40" s="79"/>
      <c r="CM40" s="79"/>
      <c r="CN40" s="79"/>
      <c r="CO40" s="79"/>
      <c r="CP40" s="79"/>
      <c r="CQ40" s="79"/>
    </row>
    <row r="41" spans="1:97" ht="13.5" customHeight="1" x14ac:dyDescent="0.85">
      <c r="A41" s="2">
        <f t="shared" si="22"/>
        <v>1</v>
      </c>
      <c r="B41" s="5" t="s">
        <v>28</v>
      </c>
      <c r="C41" s="84" t="e">
        <f>+#REF!</f>
        <v>#REF!</v>
      </c>
      <c r="D41" s="13"/>
      <c r="E41" s="5" t="s">
        <v>98</v>
      </c>
      <c r="F41" s="2" t="s">
        <v>35</v>
      </c>
      <c r="G41" s="27">
        <f t="shared" si="7"/>
        <v>0</v>
      </c>
      <c r="H41" s="27" t="e">
        <f>IF(H$51&lt;$C$5,#REF!,IF(H$54=1,G41*#REF!*#REF!/#REF!,[1]QGDP_CPdata!#REF!))</f>
        <v>#REF!</v>
      </c>
      <c r="I41" s="27" t="e">
        <f>IF(I$51&lt;$C$5,#REF!,IF(I$54=1,H41*#REF!*#REF!/#REF!,[1]QGDP_CPdata!#REF!))</f>
        <v>#REF!</v>
      </c>
      <c r="J41" s="27" t="e">
        <f>IF(J$51&lt;$C$5,#REF!,IF(J$54=1,I41*#REF!*#REF!/#REF!,[1]QGDP_CPdata!#REF!))</f>
        <v>#REF!</v>
      </c>
      <c r="K41" s="27" t="e">
        <f>IF(K$51&lt;$C$5,#REF!,IF(K$54=1,J41*#REF!*#REF!/#REF!,[1]QGDP_CPdata!#REF!))</f>
        <v>#REF!</v>
      </c>
      <c r="L41" s="27" t="e">
        <f>IF(L$51&lt;$C$5,#REF!,IF(L$54=1,K41*#REF!*#REF!/#REF!,[1]QGDP_CPdata!#REF!))</f>
        <v>#REF!</v>
      </c>
      <c r="M41" s="27" t="e">
        <f>IF(M$51&lt;$C$5,#REF!,IF(M$54=1,L41*#REF!*#REF!/#REF!,[1]QGDP_CPdata!#REF!))</f>
        <v>#REF!</v>
      </c>
      <c r="N41" s="27" t="e">
        <f>IF(N$51&lt;$C$5,#REF!,IF(N$54=1,M41*#REF!*#REF!/#REF!,[1]QGDP_CPdata!#REF!))</f>
        <v>#REF!</v>
      </c>
      <c r="O41" s="27" t="e">
        <f>IF(O$51&lt;$C$5,#REF!,IF(O$54=1,N41*#REF!*#REF!/#REF!,[1]QGDP_CPdata!#REF!))</f>
        <v>#REF!</v>
      </c>
      <c r="P41" s="27" t="e">
        <f>IF(P$51&lt;$C$5,#REF!,IF(P$54=1,O41*#REF!*#REF!/#REF!,[1]QGDP_CPdata!#REF!))</f>
        <v>#REF!</v>
      </c>
      <c r="Q41" s="27" t="e">
        <f>IF(Q$51&lt;$C$5,#REF!,IF(Q$54=1,P41*#REF!*#REF!/#REF!,[1]QGDP_CPdata!#REF!))</f>
        <v>#REF!</v>
      </c>
      <c r="R41" s="27" t="e">
        <f>IF(R$51&lt;$C$5,#REF!,IF(R$54=1,Q41*#REF!*#REF!/#REF!,[1]QGDP_CPdata!#REF!))</f>
        <v>#REF!</v>
      </c>
      <c r="S41" s="27" t="e">
        <f>IF(S$51&lt;$C$5,#REF!,IF(S$54=1,R41*#REF!*#REF!/#REF!,[1]QGDP_CPdata!#REF!))</f>
        <v>#REF!</v>
      </c>
      <c r="T41" s="27" t="e">
        <f>IF(T$51&lt;$C$5,#REF!,IF(T$54=1,S41*#REF!*#REF!/#REF!,[1]QGDP_CPdata!#REF!))</f>
        <v>#REF!</v>
      </c>
      <c r="U41" s="27" t="e">
        <f>IF(U$51&lt;$C$5,#REF!,IF(U$54=1,T41*#REF!*#REF!/#REF!,[1]QGDP_CPdata!#REF!))</f>
        <v>#REF!</v>
      </c>
      <c r="V41" s="27" t="e">
        <f>IF(V$51&lt;$C$5,#REF!,IF(V$54=1,U41*#REF!*#REF!/#REF!,[1]QGDP_CPdata!#REF!))</f>
        <v>#REF!</v>
      </c>
      <c r="W41" s="27" t="e">
        <f>IF(W$51&lt;$C$5,#REF!,IF(W$54=1,V41*#REF!*#REF!/#REF!,[1]QGDP_CPdata!#REF!))</f>
        <v>#REF!</v>
      </c>
      <c r="X41" s="27" t="e">
        <f>IF(X$51&lt;$C$5,#REF!,IF(X$54=1,W41*#REF!*#REF!/#REF!,[1]QGDP_CPdata!#REF!))</f>
        <v>#REF!</v>
      </c>
      <c r="Y41" s="27" t="e">
        <f>IF(Y$51&lt;$C$5,#REF!,IF(Y$54=1,X41*#REF!*#REF!/#REF!,[1]QGDP_CPdata!#REF!))</f>
        <v>#REF!</v>
      </c>
      <c r="Z41" s="27" t="e">
        <f>IF(Z$51&lt;$C$5,#REF!,IF(Z$54=1,Y41*#REF!*#REF!/#REF!,[1]QGDP_CPdata!#REF!))</f>
        <v>#REF!</v>
      </c>
      <c r="AA41" s="27" t="e">
        <f>IF(AA$51&lt;$C$5,#REF!,IF(AA$54=1,Z41*#REF!*#REF!/#REF!,[1]QGDP_CPdata!#REF!))</f>
        <v>#REF!</v>
      </c>
      <c r="AB41" s="27" t="e">
        <f>IF(AB$51&lt;$C$5,#REF!,IF(AB$54=1,AA41*#REF!*#REF!/#REF!,[1]QGDP_CPdata!#REF!))</f>
        <v>#REF!</v>
      </c>
      <c r="AC41" s="27" t="e">
        <f>IF(AC$51&lt;$C$5,#REF!,IF(AC$54=1,AB41*#REF!*#REF!/#REF!,[1]QGDP_CPdata!#REF!))</f>
        <v>#REF!</v>
      </c>
      <c r="AD41" s="27" t="e">
        <f>IF(AD$51&lt;$C$5,#REF!,IF(AD$54=1,AC41*#REF!*#REF!/#REF!,[1]QGDP_CPdata!#REF!))</f>
        <v>#REF!</v>
      </c>
      <c r="AE41" s="27" t="e">
        <f>IF(AE$51&lt;$C$5,#REF!,IF(AE$54=1,AD41*#REF!*#REF!/#REF!,[1]QGDP_CPdata!#REF!))</f>
        <v>#REF!</v>
      </c>
      <c r="AF41" s="27" t="e">
        <f>IF(AF$51&lt;$C$5,#REF!,IF(AF$54=1,AE41*#REF!*#REF!/#REF!,[1]QGDP_CPdata!#REF!))</f>
        <v>#REF!</v>
      </c>
      <c r="AG41" s="27" t="e">
        <f>IF(AG$51&lt;$C$5,#REF!,IF(AG$54=1,AF41*#REF!*#REF!/#REF!,[1]QGDP_CPdata!#REF!))</f>
        <v>#REF!</v>
      </c>
      <c r="AH41" s="27" t="e">
        <f>IF(AH$51&lt;$C$5,#REF!,IF(AH$54=1,AG41*#REF!*#REF!/#REF!,[1]QGDP_CPdata!A41))</f>
        <v>#REF!</v>
      </c>
      <c r="AI41" s="27" t="e">
        <f>IF(AI$51&lt;$C$5,#REF!,IF(AI$54=1,AH41*#REF!*#REF!/#REF!,[1]QGDP_CPdata!B41))</f>
        <v>#REF!</v>
      </c>
      <c r="AJ41" s="27" t="e">
        <f>IF(AJ$51&lt;$C$5,#REF!,IF(AJ$54=1,AI41*#REF!*#REF!/#REF!,[1]QGDP_CPdata!C41))</f>
        <v>#REF!</v>
      </c>
      <c r="AK41" s="27" t="e">
        <f>IF(AK$51&lt;$C$5,#REF!,IF(AK$54=1,AJ41*#REF!*#REF!/#REF!,[1]QGDP_CPdata!D41))</f>
        <v>#REF!</v>
      </c>
      <c r="AL41" s="27" t="e">
        <f>IF(AL$51&lt;$C$5,#REF!,IF(AL$54=1,AK41*#REF!*#REF!/#REF!,[1]QGDP_CPdata!E41))</f>
        <v>#REF!</v>
      </c>
      <c r="AM41" s="27" t="e">
        <f>IF(AM$51&lt;$C$5,#REF!,IF(AM$54=1,AL41*#REF!*#REF!/#REF!,[1]QGDP_CPdata!F41))</f>
        <v>#REF!</v>
      </c>
      <c r="AN41" s="27" t="e">
        <f>IF(AN$51&lt;$C$5,#REF!,IF(AN$54=1,AM41*#REF!*#REF!/#REF!,[1]QGDP_CPdata!G41))</f>
        <v>#REF!</v>
      </c>
      <c r="AO41" s="27" t="e">
        <f>IF(AO$51&lt;$C$5,#REF!,IF(AO$54=1,AN41*#REF!*#REF!/#REF!,[1]QGDP_CPdata!H41))</f>
        <v>#REF!</v>
      </c>
      <c r="AP41" s="27" t="e">
        <f>IF(AP$51&lt;$C$5,#REF!,IF(AP$54=1,AO41*#REF!*#REF!/#REF!,[1]QGDP_CPdata!I41))</f>
        <v>#REF!</v>
      </c>
      <c r="AQ41" s="27" t="e">
        <f>IF(AQ$51&lt;$C$5,#REF!,IF(AQ$54=1,AP41*#REF!*#REF!/#REF!,[1]QGDP_CPdata!J41))</f>
        <v>#REF!</v>
      </c>
      <c r="AR41" s="27" t="e">
        <f>IF(AR$51&lt;$C$5,#REF!,IF(AR$54=1,AQ41*#REF!*#REF!/#REF!,[1]QGDP_CPdata!K41))</f>
        <v>#REF!</v>
      </c>
      <c r="AS41" s="27" t="e">
        <f>IF(AS$51&lt;$C$5,#REF!,IF(AS$54=1,AR41*#REF!*#REF!/#REF!,[1]QGDP_CPdata!L41))</f>
        <v>#REF!</v>
      </c>
      <c r="AT41" s="27" t="e">
        <f>IF(AT$51&lt;$C$5,#REF!,IF(AT$54=1,AS41*#REF!*#REF!/#REF!,[1]QGDP_CPdata!M41))</f>
        <v>#REF!</v>
      </c>
      <c r="AU41" s="27" t="e">
        <f>IF(AU$51&lt;$C$5,#REF!,IF(AU$54=1,AT41*#REF!*#REF!/#REF!,[1]QGDP_CPdata!N41))</f>
        <v>#REF!</v>
      </c>
      <c r="AV41" s="27" t="e">
        <f>IF(AV$51&lt;$C$5,#REF!,IF(AV$54=1,AU41*#REF!*#REF!/#REF!,[1]QGDP_CPdata!O41))</f>
        <v>#REF!</v>
      </c>
      <c r="AW41" s="27" t="e">
        <f>IF(AW$51&lt;$C$5,#REF!,IF(AW$54=1,AV41*#REF!*#REF!/#REF!,[1]QGDP_CPdata!P41))</f>
        <v>#REF!</v>
      </c>
      <c r="AX41" s="27" t="e">
        <f>IF(AX$51&lt;$C$5,#REF!,IF(AX$54=1,AW41*#REF!*#REF!/#REF!,[1]QGDP_CPdata!Q41))</f>
        <v>#REF!</v>
      </c>
      <c r="AY41" s="27" t="e">
        <f>IF(AY$51&lt;$C$5,#REF!,IF(AY$54=1,AX41*#REF!*#REF!/#REF!,[1]QGDP_CPdata!R41))</f>
        <v>#REF!</v>
      </c>
      <c r="AZ41" s="27" t="e">
        <f>IF(AZ$51&lt;$C$5,#REF!,IF(AZ$54=1,AY41*#REF!*#REF!/#REF!,[1]QGDP_CPdata!S41))</f>
        <v>#REF!</v>
      </c>
      <c r="BA41" s="27" t="e">
        <f>IF(BA$51&lt;$C$5,#REF!,IF(BA$54=1,AZ41*#REF!*#REF!/#REF!,[1]QGDP_CPdata!T41))</f>
        <v>#REF!</v>
      </c>
      <c r="BB41" s="27" t="e">
        <f>IF(BB$51&lt;$C$5,#REF!,IF(BB$54=1,BA41*#REF!*#REF!/#REF!,[1]QGDP_CPdata!U41))</f>
        <v>#REF!</v>
      </c>
      <c r="BC41" s="27" t="e">
        <f>IF(BC$51&lt;$C$5,#REF!,IF(BC$54=1,BB41*#REF!*#REF!/#REF!,[1]QGDP_CPdata!V41))</f>
        <v>#REF!</v>
      </c>
      <c r="BD41" s="27" t="e">
        <f>IF(BD$51&lt;$C$5,#REF!,IF(BD$54=1,BC41*#REF!*#REF!/#REF!,[1]QGDP_CPdata!W41))</f>
        <v>#REF!</v>
      </c>
      <c r="BE41" s="27" t="e">
        <f>IF(BE$51&lt;$C$5,#REF!,IF(BE$54=1,BD41*#REF!*#REF!/#REF!,[1]QGDP_CPdata!X41))</f>
        <v>#REF!</v>
      </c>
      <c r="BF41" s="27" t="e">
        <f>IF(BF$51&lt;$C$5,#REF!,IF(BF$54=1,BE41*#REF!*#REF!/#REF!,[1]QGDP_CPdata!Y41))</f>
        <v>#REF!</v>
      </c>
      <c r="BG41" s="27" t="e">
        <f>IF(BG$51&lt;$C$5,#REF!,IF(BG$54=1,BF41*#REF!*#REF!/#REF!,[1]QGDP_CPdata!Z41))</f>
        <v>#REF!</v>
      </c>
      <c r="BH41" s="27" t="e">
        <f>IF(BH$51&lt;$C$5,#REF!,IF(BH$54=1,BG41*#REF!*#REF!/#REF!,[1]QGDP_CPdata!AA41))</f>
        <v>#REF!</v>
      </c>
      <c r="BI41" s="27" t="e">
        <f>IF(BI$51&lt;$C$5,#REF!,IF(BI$54=1,BH41*#REF!*#REF!/#REF!,[1]QGDP_CPdata!AB41))</f>
        <v>#REF!</v>
      </c>
      <c r="BJ41" s="27" t="e">
        <f>IF(BJ$51&lt;$C$5,#REF!,IF(BJ$54=1,BI41*#REF!*#REF!/#REF!,[1]QGDP_CPdata!AC41))</f>
        <v>#REF!</v>
      </c>
      <c r="BK41" s="27" t="e">
        <f>IF(BK$51&lt;$C$5,#REF!,IF(BK$54=1,BJ41*#REF!*#REF!/#REF!,[1]QGDP_CPdata!AD41))</f>
        <v>#REF!</v>
      </c>
      <c r="BL41" s="27" t="e">
        <f>IF(BL$51&lt;$C$5,#REF!,IF(BL$54=1,BK41*#REF!*#REF!/#REF!,[1]QGDP_CPdata!AE41))</f>
        <v>#REF!</v>
      </c>
      <c r="BM41" s="27" t="e">
        <f>IF(BM$51&lt;$C$5,#REF!,IF(BM$54=1,BL41*#REF!*#REF!/#REF!,[1]QGDP_CPdata!AF41))</f>
        <v>#REF!</v>
      </c>
      <c r="BN41" s="27" t="e">
        <f>IF(BN$51&lt;$C$5,#REF!,IF(BN$54=1,BM41*#REF!*#REF!/#REF!,[1]QGDP_CPdata!AG41))</f>
        <v>#REF!</v>
      </c>
      <c r="BO41" s="27" t="e">
        <f>IF(BO$51&lt;$C$5,#REF!,IF(BO$54=1,BN41*#REF!*#REF!/#REF!,[1]QGDP_CPdata!AH41))</f>
        <v>#REF!</v>
      </c>
      <c r="BP41" s="27" t="e">
        <f>IF(BP$51&lt;$C$5,#REF!,IF(BP$54=1,BO41*#REF!*#REF!/#REF!,[1]QGDP_CPdata!AI41))</f>
        <v>#REF!</v>
      </c>
      <c r="BQ41" s="27" t="e">
        <f>IF(BQ$51&lt;$C$5,#REF!,IF(BQ$54=1,BP41*#REF!*#REF!/#REF!,[1]QGDP_CPdata!AJ41))</f>
        <v>#REF!</v>
      </c>
      <c r="BR41" s="27" t="e">
        <f>IF(BR$51&lt;$C$5,#REF!,IF(BR$54=1,BQ41*#REF!*#REF!/#REF!,[1]QGDP_CPdata!AK41))</f>
        <v>#REF!</v>
      </c>
      <c r="BS41" s="27" t="e">
        <f>IF(BS$51&lt;$C$5,#REF!,IF(BS$54=1,BR41*#REF!*#REF!/#REF!,[1]QGDP_CPdata!AL41))</f>
        <v>#REF!</v>
      </c>
      <c r="BT41" s="27" t="e">
        <f>IF(BT$51&lt;$C$5,#REF!,IF(BT$54=1,BS41*#REF!*#REF!/#REF!,[1]QGDP_CPdata!AM41))</f>
        <v>#REF!</v>
      </c>
      <c r="BU41" s="27" t="e">
        <f>IF(BU$51&lt;$C$5,#REF!,IF(BU$54=1,BT41*#REF!*#REF!/#REF!,[1]QGDP_CPdata!AN41))</f>
        <v>#REF!</v>
      </c>
      <c r="BV41" s="27" t="e">
        <f>IF(BV$51&lt;$C$5,#REF!,IF(BV$54=1,BU41*#REF!*#REF!/#REF!,[1]QGDP_CPdata!AO41))</f>
        <v>#REF!</v>
      </c>
      <c r="BW41" s="27" t="e">
        <f>IF(BW$51&lt;$C$5,#REF!,IF(BW$54=1,BV41*#REF!*#REF!/#REF!,[1]QGDP_CPdata!AP41))</f>
        <v>#REF!</v>
      </c>
      <c r="BX41" s="27" t="e">
        <f>IF(BX$51&lt;$C$5,#REF!,IF(BX$54=1,BW41*#REF!*#REF!/#REF!,[1]QGDP_CPdata!AQ41))</f>
        <v>#REF!</v>
      </c>
      <c r="BY41" s="27" t="e">
        <f>IF(BY$51&lt;$C$5,#REF!,IF(BY$54=1,BX41*#REF!*#REF!/#REF!,[1]QGDP_CPdata!AR41))</f>
        <v>#REF!</v>
      </c>
      <c r="BZ41" s="27" t="e">
        <f>IF(BZ$51&lt;$C$5,#REF!,IF(BZ$54=1,BY41*#REF!*#REF!/#REF!,[1]QGDP_CPdata!AS41))</f>
        <v>#REF!</v>
      </c>
      <c r="CA41" s="27" t="e">
        <f>IF(CA$51&lt;$C$5,#REF!,IF(CA$54=1,BZ41*#REF!*#REF!/#REF!,[1]QGDP_CPdata!AT41))</f>
        <v>#REF!</v>
      </c>
      <c r="CB41" s="27" t="e">
        <f>IF(CB$51&lt;$C$5,#REF!,IF(CB$54=1,CA41*#REF!*#REF!/#REF!,[1]QGDP_CPdata!AU41))</f>
        <v>#REF!</v>
      </c>
      <c r="CC41" s="27" t="e">
        <f>IF(CC$51&lt;$C$5,#REF!,IF(CC$54=1,CB41*#REF!*#REF!/#REF!,[1]QGDP_CPdata!AV41))</f>
        <v>#REF!</v>
      </c>
      <c r="CD41" s="27" t="e">
        <f>IF(CD$51&lt;$C$5,#REF!,IF(CD$54=1,CC41*#REF!*#REF!/#REF!,[1]QGDP_CPdata!AW41))</f>
        <v>#REF!</v>
      </c>
      <c r="CE41" s="27" t="e">
        <f>IF(CE$51&lt;$C$5,#REF!,IF(CE$54=1,CD41*#REF!*#REF!/#REF!,[1]QGDP_CPdata!AX41))</f>
        <v>#REF!</v>
      </c>
      <c r="CF41" s="27" t="e">
        <f>IF(CF$51&lt;$C$5,#REF!,IF(CF$54=1,CE41*#REF!*#REF!/#REF!,[1]QGDP_CPdata!AY41))</f>
        <v>#REF!</v>
      </c>
      <c r="CG41" s="79"/>
      <c r="CH41" s="79"/>
      <c r="CI41" s="79"/>
      <c r="CJ41" s="79"/>
      <c r="CK41" s="79"/>
      <c r="CL41" s="79"/>
      <c r="CM41" s="79"/>
      <c r="CN41" s="79"/>
      <c r="CO41" s="79"/>
      <c r="CP41" s="79"/>
      <c r="CQ41" s="79"/>
    </row>
    <row r="42" spans="1:97" ht="13.5" customHeight="1" x14ac:dyDescent="0.85">
      <c r="A42" s="2">
        <f t="shared" si="22"/>
        <v>1</v>
      </c>
      <c r="B42" s="5" t="s">
        <v>28</v>
      </c>
      <c r="C42" s="84" t="e">
        <f>+#REF!</f>
        <v>#REF!</v>
      </c>
      <c r="D42" s="13"/>
      <c r="E42" s="5" t="s">
        <v>67</v>
      </c>
      <c r="F42" s="2" t="s">
        <v>36</v>
      </c>
      <c r="G42" s="27">
        <f t="shared" si="7"/>
        <v>0</v>
      </c>
      <c r="H42" s="27" t="e">
        <f>IF(H$51&lt;$C$5,#REF!,IF(H$54=1,G42*#REF!*#REF!/#REF!,[1]QGDP_CPdata!#REF!))</f>
        <v>#REF!</v>
      </c>
      <c r="I42" s="27" t="e">
        <f>IF(I$51&lt;$C$5,#REF!,IF(I$54=1,H42*#REF!*#REF!/#REF!,[1]QGDP_CPdata!#REF!))</f>
        <v>#REF!</v>
      </c>
      <c r="J42" s="27" t="e">
        <f>IF(J$51&lt;$C$5,#REF!,IF(J$54=1,I42*#REF!*#REF!/#REF!,[1]QGDP_CPdata!#REF!))</f>
        <v>#REF!</v>
      </c>
      <c r="K42" s="27" t="e">
        <f>IF(K$51&lt;$C$5,#REF!,IF(K$54=1,J42*#REF!*#REF!/#REF!,[1]QGDP_CPdata!#REF!))</f>
        <v>#REF!</v>
      </c>
      <c r="L42" s="27" t="e">
        <f>IF(L$51&lt;$C$5,#REF!,IF(L$54=1,K42*#REF!*#REF!/#REF!,[1]QGDP_CPdata!#REF!))</f>
        <v>#REF!</v>
      </c>
      <c r="M42" s="27" t="e">
        <f>IF(M$51&lt;$C$5,#REF!,IF(M$54=1,L42*#REF!*#REF!/#REF!,[1]QGDP_CPdata!#REF!))</f>
        <v>#REF!</v>
      </c>
      <c r="N42" s="27" t="e">
        <f>IF(N$51&lt;$C$5,#REF!,IF(N$54=1,M42*#REF!*#REF!/#REF!,[1]QGDP_CPdata!#REF!))</f>
        <v>#REF!</v>
      </c>
      <c r="O42" s="27" t="e">
        <f>IF(O$51&lt;$C$5,#REF!,IF(O$54=1,N42*#REF!*#REF!/#REF!,[1]QGDP_CPdata!#REF!))</f>
        <v>#REF!</v>
      </c>
      <c r="P42" s="27" t="e">
        <f>IF(P$51&lt;$C$5,#REF!,IF(P$54=1,O42*#REF!*#REF!/#REF!,[1]QGDP_CPdata!#REF!))</f>
        <v>#REF!</v>
      </c>
      <c r="Q42" s="27" t="e">
        <f>IF(Q$51&lt;$C$5,#REF!,IF(Q$54=1,P42*#REF!*#REF!/#REF!,[1]QGDP_CPdata!#REF!))</f>
        <v>#REF!</v>
      </c>
      <c r="R42" s="27" t="e">
        <f>IF(R$51&lt;$C$5,#REF!,IF(R$54=1,Q42*#REF!*#REF!/#REF!,[1]QGDP_CPdata!#REF!))</f>
        <v>#REF!</v>
      </c>
      <c r="S42" s="27" t="e">
        <f>IF(S$51&lt;$C$5,#REF!,IF(S$54=1,R42*#REF!*#REF!/#REF!,[1]QGDP_CPdata!#REF!))</f>
        <v>#REF!</v>
      </c>
      <c r="T42" s="27" t="e">
        <f>IF(T$51&lt;$C$5,#REF!,IF(T$54=1,S42*#REF!*#REF!/#REF!,[1]QGDP_CPdata!#REF!))</f>
        <v>#REF!</v>
      </c>
      <c r="U42" s="27" t="e">
        <f>IF(U$51&lt;$C$5,#REF!,IF(U$54=1,T42*#REF!*#REF!/#REF!,[1]QGDP_CPdata!#REF!))</f>
        <v>#REF!</v>
      </c>
      <c r="V42" s="27" t="e">
        <f>IF(V$51&lt;$C$5,#REF!,IF(V$54=1,U42*#REF!*#REF!/#REF!,[1]QGDP_CPdata!#REF!))</f>
        <v>#REF!</v>
      </c>
      <c r="W42" s="27" t="e">
        <f>IF(W$51&lt;$C$5,#REF!,IF(W$54=1,V42*#REF!*#REF!/#REF!,[1]QGDP_CPdata!#REF!))</f>
        <v>#REF!</v>
      </c>
      <c r="X42" s="27" t="e">
        <f>IF(X$51&lt;$C$5,#REF!,IF(X$54=1,W42*#REF!*#REF!/#REF!,[1]QGDP_CPdata!#REF!))</f>
        <v>#REF!</v>
      </c>
      <c r="Y42" s="27" t="e">
        <f>IF(Y$51&lt;$C$5,#REF!,IF(Y$54=1,X42*#REF!*#REF!/#REF!,[1]QGDP_CPdata!#REF!))</f>
        <v>#REF!</v>
      </c>
      <c r="Z42" s="27" t="e">
        <f>IF(Z$51&lt;$C$5,#REF!,IF(Z$54=1,Y42*#REF!*#REF!/#REF!,[1]QGDP_CPdata!#REF!))</f>
        <v>#REF!</v>
      </c>
      <c r="AA42" s="27" t="e">
        <f>IF(AA$51&lt;$C$5,#REF!,IF(AA$54=1,Z42*#REF!*#REF!/#REF!,[1]QGDP_CPdata!#REF!))</f>
        <v>#REF!</v>
      </c>
      <c r="AB42" s="27" t="e">
        <f>IF(AB$51&lt;$C$5,#REF!,IF(AB$54=1,AA42*#REF!*#REF!/#REF!,[1]QGDP_CPdata!#REF!))</f>
        <v>#REF!</v>
      </c>
      <c r="AC42" s="27" t="e">
        <f>IF(AC$51&lt;$C$5,#REF!,IF(AC$54=1,AB42*#REF!*#REF!/#REF!,[1]QGDP_CPdata!#REF!))</f>
        <v>#REF!</v>
      </c>
      <c r="AD42" s="27" t="e">
        <f>IF(AD$51&lt;$C$5,#REF!,IF(AD$54=1,AC42*#REF!*#REF!/#REF!,[1]QGDP_CPdata!#REF!))</f>
        <v>#REF!</v>
      </c>
      <c r="AE42" s="27" t="e">
        <f>IF(AE$51&lt;$C$5,#REF!,IF(AE$54=1,AD42*#REF!*#REF!/#REF!,[1]QGDP_CPdata!#REF!))</f>
        <v>#REF!</v>
      </c>
      <c r="AF42" s="27" t="e">
        <f>IF(AF$51&lt;$C$5,#REF!,IF(AF$54=1,AE42*#REF!*#REF!/#REF!,[1]QGDP_CPdata!#REF!))</f>
        <v>#REF!</v>
      </c>
      <c r="AG42" s="27" t="e">
        <f>IF(AG$51&lt;$C$5,#REF!,IF(AG$54=1,AF42*#REF!*#REF!/#REF!,[1]QGDP_CPdata!#REF!))</f>
        <v>#REF!</v>
      </c>
      <c r="AH42" s="27" t="e">
        <f>IF(AH$51&lt;$C$5,#REF!,IF(AH$54=1,AG42*#REF!*#REF!/#REF!,[1]QGDP_CPdata!A42))</f>
        <v>#REF!</v>
      </c>
      <c r="AI42" s="27" t="e">
        <f>IF(AI$51&lt;$C$5,#REF!,IF(AI$54=1,AH42*#REF!*#REF!/#REF!,[1]QGDP_CPdata!B42))</f>
        <v>#REF!</v>
      </c>
      <c r="AJ42" s="27" t="e">
        <f>IF(AJ$51&lt;$C$5,#REF!,IF(AJ$54=1,AI42*#REF!*#REF!/#REF!,[1]QGDP_CPdata!C42))</f>
        <v>#REF!</v>
      </c>
      <c r="AK42" s="27" t="e">
        <f>IF(AK$51&lt;$C$5,#REF!,IF(AK$54=1,AJ42*#REF!*#REF!/#REF!,[1]QGDP_CPdata!D42))</f>
        <v>#REF!</v>
      </c>
      <c r="AL42" s="27" t="e">
        <f>IF(AL$51&lt;$C$5,#REF!,IF(AL$54=1,AK42*#REF!*#REF!/#REF!,[1]QGDP_CPdata!E42))</f>
        <v>#REF!</v>
      </c>
      <c r="AM42" s="27" t="e">
        <f>IF(AM$51&lt;$C$5,#REF!,IF(AM$54=1,AL42*#REF!*#REF!/#REF!,[1]QGDP_CPdata!F42))</f>
        <v>#REF!</v>
      </c>
      <c r="AN42" s="27" t="e">
        <f>IF(AN$51&lt;$C$5,#REF!,IF(AN$54=1,AM42*#REF!*#REF!/#REF!,[1]QGDP_CPdata!G42))</f>
        <v>#REF!</v>
      </c>
      <c r="AO42" s="27" t="e">
        <f>IF(AO$51&lt;$C$5,#REF!,IF(AO$54=1,AN42*#REF!*#REF!/#REF!,[1]QGDP_CPdata!H42))</f>
        <v>#REF!</v>
      </c>
      <c r="AP42" s="27" t="e">
        <f>IF(AP$51&lt;$C$5,#REF!,IF(AP$54=1,AO42*#REF!*#REF!/#REF!,[1]QGDP_CPdata!I42))</f>
        <v>#REF!</v>
      </c>
      <c r="AQ42" s="27" t="e">
        <f>IF(AQ$51&lt;$C$5,#REF!,IF(AQ$54=1,AP42*#REF!*#REF!/#REF!,[1]QGDP_CPdata!J42))</f>
        <v>#REF!</v>
      </c>
      <c r="AR42" s="27" t="e">
        <f>IF(AR$51&lt;$C$5,#REF!,IF(AR$54=1,AQ42*#REF!*#REF!/#REF!,[1]QGDP_CPdata!K42))</f>
        <v>#REF!</v>
      </c>
      <c r="AS42" s="27" t="e">
        <f>IF(AS$51&lt;$C$5,#REF!,IF(AS$54=1,AR42*#REF!*#REF!/#REF!,[1]QGDP_CPdata!L42))</f>
        <v>#REF!</v>
      </c>
      <c r="AT42" s="27" t="e">
        <f>IF(AT$51&lt;$C$5,#REF!,IF(AT$54=1,AS42*#REF!*#REF!/#REF!,[1]QGDP_CPdata!M42))</f>
        <v>#REF!</v>
      </c>
      <c r="AU42" s="27" t="e">
        <f>IF(AU$51&lt;$C$5,#REF!,IF(AU$54=1,AT42*#REF!*#REF!/#REF!,[1]QGDP_CPdata!N42))</f>
        <v>#REF!</v>
      </c>
      <c r="AV42" s="27" t="e">
        <f>IF(AV$51&lt;$C$5,#REF!,IF(AV$54=1,AU42*#REF!*#REF!/#REF!,[1]QGDP_CPdata!O42))</f>
        <v>#REF!</v>
      </c>
      <c r="AW42" s="27" t="e">
        <f>IF(AW$51&lt;$C$5,#REF!,IF(AW$54=1,AV42*#REF!*#REF!/#REF!,[1]QGDP_CPdata!P42))</f>
        <v>#REF!</v>
      </c>
      <c r="AX42" s="27" t="e">
        <f>IF(AX$51&lt;$C$5,#REF!,IF(AX$54=1,AW42*#REF!*#REF!/#REF!,[1]QGDP_CPdata!Q42))</f>
        <v>#REF!</v>
      </c>
      <c r="AY42" s="27" t="e">
        <f>IF(AY$51&lt;$C$5,#REF!,IF(AY$54=1,AX42*#REF!*#REF!/#REF!,[1]QGDP_CPdata!R42))</f>
        <v>#REF!</v>
      </c>
      <c r="AZ42" s="27" t="e">
        <f>IF(AZ$51&lt;$C$5,#REF!,IF(AZ$54=1,AY42*#REF!*#REF!/#REF!,[1]QGDP_CPdata!S42))</f>
        <v>#REF!</v>
      </c>
      <c r="BA42" s="27" t="e">
        <f>IF(BA$51&lt;$C$5,#REF!,IF(BA$54=1,AZ42*#REF!*#REF!/#REF!,[1]QGDP_CPdata!T42))</f>
        <v>#REF!</v>
      </c>
      <c r="BB42" s="27" t="e">
        <f>IF(BB$51&lt;$C$5,#REF!,IF(BB$54=1,BA42*#REF!*#REF!/#REF!,[1]QGDP_CPdata!U42))</f>
        <v>#REF!</v>
      </c>
      <c r="BC42" s="27" t="e">
        <f>IF(BC$51&lt;$C$5,#REF!,IF(BC$54=1,BB42*#REF!*#REF!/#REF!,[1]QGDP_CPdata!V42))</f>
        <v>#REF!</v>
      </c>
      <c r="BD42" s="27" t="e">
        <f>IF(BD$51&lt;$C$5,#REF!,IF(BD$54=1,BC42*#REF!*#REF!/#REF!,[1]QGDP_CPdata!W42))</f>
        <v>#REF!</v>
      </c>
      <c r="BE42" s="27" t="e">
        <f>IF(BE$51&lt;$C$5,#REF!,IF(BE$54=1,BD42*#REF!*#REF!/#REF!,[1]QGDP_CPdata!X42))</f>
        <v>#REF!</v>
      </c>
      <c r="BF42" s="27" t="e">
        <f>IF(BF$51&lt;$C$5,#REF!,IF(BF$54=1,BE42*#REF!*#REF!/#REF!,[1]QGDP_CPdata!Y42))</f>
        <v>#REF!</v>
      </c>
      <c r="BG42" s="27" t="e">
        <f>IF(BG$51&lt;$C$5,#REF!,IF(BG$54=1,BF42*#REF!*#REF!/#REF!,[1]QGDP_CPdata!Z42))</f>
        <v>#REF!</v>
      </c>
      <c r="BH42" s="27" t="e">
        <f>IF(BH$51&lt;$C$5,#REF!,IF(BH$54=1,BG42*#REF!*#REF!/#REF!,[1]QGDP_CPdata!AA42))</f>
        <v>#REF!</v>
      </c>
      <c r="BI42" s="27" t="e">
        <f>IF(BI$51&lt;$C$5,#REF!,IF(BI$54=1,BH42*#REF!*#REF!/#REF!,[1]QGDP_CPdata!AB42))</f>
        <v>#REF!</v>
      </c>
      <c r="BJ42" s="27" t="e">
        <f>IF(BJ$51&lt;$C$5,#REF!,IF(BJ$54=1,BI42*#REF!*#REF!/#REF!,[1]QGDP_CPdata!AC42))</f>
        <v>#REF!</v>
      </c>
      <c r="BK42" s="27" t="e">
        <f>IF(BK$51&lt;$C$5,#REF!,IF(BK$54=1,BJ42*#REF!*#REF!/#REF!,[1]QGDP_CPdata!AD42))</f>
        <v>#REF!</v>
      </c>
      <c r="BL42" s="27" t="e">
        <f>IF(BL$51&lt;$C$5,#REF!,IF(BL$54=1,BK42*#REF!*#REF!/#REF!,[1]QGDP_CPdata!AE42))</f>
        <v>#REF!</v>
      </c>
      <c r="BM42" s="27" t="e">
        <f>IF(BM$51&lt;$C$5,#REF!,IF(BM$54=1,BL42*#REF!*#REF!/#REF!,[1]QGDP_CPdata!AF42))</f>
        <v>#REF!</v>
      </c>
      <c r="BN42" s="27" t="e">
        <f>IF(BN$51&lt;$C$5,#REF!,IF(BN$54=1,BM42*#REF!*#REF!/#REF!,[1]QGDP_CPdata!AG42))</f>
        <v>#REF!</v>
      </c>
      <c r="BO42" s="27" t="e">
        <f>IF(BO$51&lt;$C$5,#REF!,IF(BO$54=1,BN42*#REF!*#REF!/#REF!,[1]QGDP_CPdata!AH42))</f>
        <v>#REF!</v>
      </c>
      <c r="BP42" s="27" t="e">
        <f>IF(BP$51&lt;$C$5,#REF!,IF(BP$54=1,BO42*#REF!*#REF!/#REF!,[1]QGDP_CPdata!AI42))</f>
        <v>#REF!</v>
      </c>
      <c r="BQ42" s="27" t="e">
        <f>IF(BQ$51&lt;$C$5,#REF!,IF(BQ$54=1,BP42*#REF!*#REF!/#REF!,[1]QGDP_CPdata!AJ42))</f>
        <v>#REF!</v>
      </c>
      <c r="BR42" s="27" t="e">
        <f>IF(BR$51&lt;$C$5,#REF!,IF(BR$54=1,BQ42*#REF!*#REF!/#REF!,[1]QGDP_CPdata!AK42))</f>
        <v>#REF!</v>
      </c>
      <c r="BS42" s="27" t="e">
        <f>IF(BS$51&lt;$C$5,#REF!,IF(BS$54=1,BR42*#REF!*#REF!/#REF!,[1]QGDP_CPdata!AL42))</f>
        <v>#REF!</v>
      </c>
      <c r="BT42" s="27" t="e">
        <f>IF(BT$51&lt;$C$5,#REF!,IF(BT$54=1,BS42*#REF!*#REF!/#REF!,[1]QGDP_CPdata!AM42))</f>
        <v>#REF!</v>
      </c>
      <c r="BU42" s="27" t="e">
        <f>IF(BU$51&lt;$C$5,#REF!,IF(BU$54=1,BT42*#REF!*#REF!/#REF!,[1]QGDP_CPdata!AN42))</f>
        <v>#REF!</v>
      </c>
      <c r="BV42" s="27" t="e">
        <f>IF(BV$51&lt;$C$5,#REF!,IF(BV$54=1,BU42*#REF!*#REF!/#REF!,[1]QGDP_CPdata!AO42))</f>
        <v>#REF!</v>
      </c>
      <c r="BW42" s="27" t="e">
        <f>IF(BW$51&lt;$C$5,#REF!,IF(BW$54=1,BV42*#REF!*#REF!/#REF!,[1]QGDP_CPdata!AP42))</f>
        <v>#REF!</v>
      </c>
      <c r="BX42" s="27" t="e">
        <f>IF(BX$51&lt;$C$5,#REF!,IF(BX$54=1,BW42*#REF!*#REF!/#REF!,[1]QGDP_CPdata!AQ42))</f>
        <v>#REF!</v>
      </c>
      <c r="BY42" s="27" t="e">
        <f>IF(BY$51&lt;$C$5,#REF!,IF(BY$54=1,BX42*#REF!*#REF!/#REF!,[1]QGDP_CPdata!AR42))</f>
        <v>#REF!</v>
      </c>
      <c r="BZ42" s="27" t="e">
        <f>IF(BZ$51&lt;$C$5,#REF!,IF(BZ$54=1,BY42*#REF!*#REF!/#REF!,[1]QGDP_CPdata!AS42))</f>
        <v>#REF!</v>
      </c>
      <c r="CA42" s="27" t="e">
        <f>IF(CA$51&lt;$C$5,#REF!,IF(CA$54=1,BZ42*#REF!*#REF!/#REF!,[1]QGDP_CPdata!AT42))</f>
        <v>#REF!</v>
      </c>
      <c r="CB42" s="27" t="e">
        <f>IF(CB$51&lt;$C$5,#REF!,IF(CB$54=1,CA42*#REF!*#REF!/#REF!,[1]QGDP_CPdata!AU42))</f>
        <v>#REF!</v>
      </c>
      <c r="CC42" s="27" t="e">
        <f>IF(CC$51&lt;$C$5,#REF!,IF(CC$54=1,CB42*#REF!*#REF!/#REF!,[1]QGDP_CPdata!AV42))</f>
        <v>#REF!</v>
      </c>
      <c r="CD42" s="27" t="e">
        <f>IF(CD$51&lt;$C$5,#REF!,IF(CD$54=1,CC42*#REF!*#REF!/#REF!,[1]QGDP_CPdata!AW42))</f>
        <v>#REF!</v>
      </c>
      <c r="CE42" s="27" t="e">
        <f>IF(CE$51&lt;$C$5,#REF!,IF(CE$54=1,CD42*#REF!*#REF!/#REF!,[1]QGDP_CPdata!AX42))</f>
        <v>#REF!</v>
      </c>
      <c r="CF42" s="27" t="e">
        <f>IF(CF$51&lt;$C$5,#REF!,IF(CF$54=1,CE42*#REF!*#REF!/#REF!,[1]QGDP_CPdata!AY42))</f>
        <v>#REF!</v>
      </c>
      <c r="CG42" s="79"/>
      <c r="CH42" s="79"/>
      <c r="CI42" s="79"/>
      <c r="CJ42" s="79"/>
      <c r="CK42" s="79"/>
      <c r="CL42" s="79"/>
      <c r="CM42" s="79"/>
      <c r="CN42" s="79"/>
      <c r="CO42" s="79"/>
      <c r="CP42" s="79"/>
      <c r="CQ42" s="79"/>
    </row>
    <row r="43" spans="1:97" ht="13.5" customHeight="1" x14ac:dyDescent="0.85">
      <c r="A43" s="2">
        <f t="shared" si="22"/>
        <v>1</v>
      </c>
      <c r="B43" s="5" t="s">
        <v>28</v>
      </c>
      <c r="C43" s="84" t="e">
        <f>+#REF!</f>
        <v>#REF!</v>
      </c>
      <c r="D43" s="13"/>
      <c r="E43" s="5" t="s">
        <v>68</v>
      </c>
      <c r="F43" s="2" t="s">
        <v>37</v>
      </c>
      <c r="G43" s="27">
        <f t="shared" si="7"/>
        <v>0</v>
      </c>
      <c r="H43" s="27" t="e">
        <f>IF(H$51&lt;$C$5,#REF!,IF(H$54=1,G43*#REF!*#REF!/#REF!,[1]QGDP_CPdata!#REF!))</f>
        <v>#REF!</v>
      </c>
      <c r="I43" s="27" t="e">
        <f>IF(I$51&lt;$C$5,#REF!,IF(I$54=1,H43*#REF!*#REF!/#REF!,[1]QGDP_CPdata!#REF!))</f>
        <v>#REF!</v>
      </c>
      <c r="J43" s="27" t="e">
        <f>IF(J$51&lt;$C$5,#REF!,IF(J$54=1,I43*#REF!*#REF!/#REF!,[1]QGDP_CPdata!#REF!))</f>
        <v>#REF!</v>
      </c>
      <c r="K43" s="27" t="e">
        <f>IF(K$51&lt;$C$5,#REF!,IF(K$54=1,J43*#REF!*#REF!/#REF!,[1]QGDP_CPdata!#REF!))</f>
        <v>#REF!</v>
      </c>
      <c r="L43" s="27" t="e">
        <f>IF(L$51&lt;$C$5,#REF!,IF(L$54=1,K43*#REF!*#REF!/#REF!,[1]QGDP_CPdata!#REF!))</f>
        <v>#REF!</v>
      </c>
      <c r="M43" s="27" t="e">
        <f>IF(M$51&lt;$C$5,#REF!,IF(M$54=1,L43*#REF!*#REF!/#REF!,[1]QGDP_CPdata!#REF!))</f>
        <v>#REF!</v>
      </c>
      <c r="N43" s="27" t="e">
        <f>IF(N$51&lt;$C$5,#REF!,IF(N$54=1,M43*#REF!*#REF!/#REF!,[1]QGDP_CPdata!#REF!))</f>
        <v>#REF!</v>
      </c>
      <c r="O43" s="27" t="e">
        <f>IF(O$51&lt;$C$5,#REF!,IF(O$54=1,N43*#REF!*#REF!/#REF!,[1]QGDP_CPdata!#REF!))</f>
        <v>#REF!</v>
      </c>
      <c r="P43" s="27" t="e">
        <f>IF(P$51&lt;$C$5,#REF!,IF(P$54=1,O43*#REF!*#REF!/#REF!,[1]QGDP_CPdata!#REF!))</f>
        <v>#REF!</v>
      </c>
      <c r="Q43" s="27" t="e">
        <f>IF(Q$51&lt;$C$5,#REF!,IF(Q$54=1,P43*#REF!*#REF!/#REF!,[1]QGDP_CPdata!#REF!))</f>
        <v>#REF!</v>
      </c>
      <c r="R43" s="27" t="e">
        <f>IF(R$51&lt;$C$5,#REF!,IF(R$54=1,Q43*#REF!*#REF!/#REF!,[1]QGDP_CPdata!#REF!))</f>
        <v>#REF!</v>
      </c>
      <c r="S43" s="27" t="e">
        <f>IF(S$51&lt;$C$5,#REF!,IF(S$54=1,R43*#REF!*#REF!/#REF!,[1]QGDP_CPdata!#REF!))</f>
        <v>#REF!</v>
      </c>
      <c r="T43" s="27" t="e">
        <f>IF(T$51&lt;$C$5,#REF!,IF(T$54=1,S43*#REF!*#REF!/#REF!,[1]QGDP_CPdata!#REF!))</f>
        <v>#REF!</v>
      </c>
      <c r="U43" s="27" t="e">
        <f>IF(U$51&lt;$C$5,#REF!,IF(U$54=1,T43*#REF!*#REF!/#REF!,[1]QGDP_CPdata!#REF!))</f>
        <v>#REF!</v>
      </c>
      <c r="V43" s="27" t="e">
        <f>IF(V$51&lt;$C$5,#REF!,IF(V$54=1,U43*#REF!*#REF!/#REF!,[1]QGDP_CPdata!#REF!))</f>
        <v>#REF!</v>
      </c>
      <c r="W43" s="27" t="e">
        <f>IF(W$51&lt;$C$5,#REF!,IF(W$54=1,V43*#REF!*#REF!/#REF!,[1]QGDP_CPdata!#REF!))</f>
        <v>#REF!</v>
      </c>
      <c r="X43" s="27" t="e">
        <f>IF(X$51&lt;$C$5,#REF!,IF(X$54=1,W43*#REF!*#REF!/#REF!,[1]QGDP_CPdata!#REF!))</f>
        <v>#REF!</v>
      </c>
      <c r="Y43" s="27" t="e">
        <f>IF(Y$51&lt;$C$5,#REF!,IF(Y$54=1,X43*#REF!*#REF!/#REF!,[1]QGDP_CPdata!#REF!))</f>
        <v>#REF!</v>
      </c>
      <c r="Z43" s="27" t="e">
        <f>IF(Z$51&lt;$C$5,#REF!,IF(Z$54=1,Y43*#REF!*#REF!/#REF!,[1]QGDP_CPdata!#REF!))</f>
        <v>#REF!</v>
      </c>
      <c r="AA43" s="27" t="e">
        <f>IF(AA$51&lt;$C$5,#REF!,IF(AA$54=1,Z43*#REF!*#REF!/#REF!,[1]QGDP_CPdata!#REF!))</f>
        <v>#REF!</v>
      </c>
      <c r="AB43" s="27" t="e">
        <f>IF(AB$51&lt;$C$5,#REF!,IF(AB$54=1,AA43*#REF!*#REF!/#REF!,[1]QGDP_CPdata!#REF!))</f>
        <v>#REF!</v>
      </c>
      <c r="AC43" s="27" t="e">
        <f>IF(AC$51&lt;$C$5,#REF!,IF(AC$54=1,AB43*#REF!*#REF!/#REF!,[1]QGDP_CPdata!#REF!))</f>
        <v>#REF!</v>
      </c>
      <c r="AD43" s="27" t="e">
        <f>IF(AD$51&lt;$C$5,#REF!,IF(AD$54=1,AC43*#REF!*#REF!/#REF!,[1]QGDP_CPdata!#REF!))</f>
        <v>#REF!</v>
      </c>
      <c r="AE43" s="27" t="e">
        <f>IF(AE$51&lt;$C$5,#REF!,IF(AE$54=1,AD43*#REF!*#REF!/#REF!,[1]QGDP_CPdata!#REF!))</f>
        <v>#REF!</v>
      </c>
      <c r="AF43" s="27" t="e">
        <f>IF(AF$51&lt;$C$5,#REF!,IF(AF$54=1,AE43*#REF!*#REF!/#REF!,[1]QGDP_CPdata!#REF!))</f>
        <v>#REF!</v>
      </c>
      <c r="AG43" s="27" t="e">
        <f>IF(AG$51&lt;$C$5,#REF!,IF(AG$54=1,AF43*#REF!*#REF!/#REF!,[1]QGDP_CPdata!#REF!))</f>
        <v>#REF!</v>
      </c>
      <c r="AH43" s="27" t="e">
        <f>IF(AH$51&lt;$C$5,#REF!,IF(AH$54=1,AG43*#REF!*#REF!/#REF!,[1]QGDP_CPdata!A43))</f>
        <v>#REF!</v>
      </c>
      <c r="AI43" s="27" t="e">
        <f>IF(AI$51&lt;$C$5,#REF!,IF(AI$54=1,AH43*#REF!*#REF!/#REF!,[1]QGDP_CPdata!B43))</f>
        <v>#REF!</v>
      </c>
      <c r="AJ43" s="27" t="e">
        <f>IF(AJ$51&lt;$C$5,#REF!,IF(AJ$54=1,AI43*#REF!*#REF!/#REF!,[1]QGDP_CPdata!C43))</f>
        <v>#REF!</v>
      </c>
      <c r="AK43" s="27" t="e">
        <f>IF(AK$51&lt;$C$5,#REF!,IF(AK$54=1,AJ43*#REF!*#REF!/#REF!,[1]QGDP_CPdata!D43))</f>
        <v>#REF!</v>
      </c>
      <c r="AL43" s="27" t="e">
        <f>IF(AL$51&lt;$C$5,#REF!,IF(AL$54=1,AK43*#REF!*#REF!/#REF!,[1]QGDP_CPdata!E43))</f>
        <v>#REF!</v>
      </c>
      <c r="AM43" s="27" t="e">
        <f>IF(AM$51&lt;$C$5,#REF!,IF(AM$54=1,AL43*#REF!*#REF!/#REF!,[1]QGDP_CPdata!F43))</f>
        <v>#REF!</v>
      </c>
      <c r="AN43" s="27" t="e">
        <f>IF(AN$51&lt;$C$5,#REF!,IF(AN$54=1,AM43*#REF!*#REF!/#REF!,[1]QGDP_CPdata!G43))</f>
        <v>#REF!</v>
      </c>
      <c r="AO43" s="27" t="e">
        <f>IF(AO$51&lt;$C$5,#REF!,IF(AO$54=1,AN43*#REF!*#REF!/#REF!,[1]QGDP_CPdata!H43))</f>
        <v>#REF!</v>
      </c>
      <c r="AP43" s="27" t="e">
        <f>IF(AP$51&lt;$C$5,#REF!,IF(AP$54=1,AO43*#REF!*#REF!/#REF!,[1]QGDP_CPdata!I43))</f>
        <v>#REF!</v>
      </c>
      <c r="AQ43" s="27" t="e">
        <f>IF(AQ$51&lt;$C$5,#REF!,IF(AQ$54=1,AP43*#REF!*#REF!/#REF!,[1]QGDP_CPdata!J43))</f>
        <v>#REF!</v>
      </c>
      <c r="AR43" s="27" t="e">
        <f>IF(AR$51&lt;$C$5,#REF!,IF(AR$54=1,AQ43*#REF!*#REF!/#REF!,[1]QGDP_CPdata!K43))</f>
        <v>#REF!</v>
      </c>
      <c r="AS43" s="27" t="e">
        <f>IF(AS$51&lt;$C$5,#REF!,IF(AS$54=1,AR43*#REF!*#REF!/#REF!,[1]QGDP_CPdata!L43))</f>
        <v>#REF!</v>
      </c>
      <c r="AT43" s="27" t="e">
        <f>IF(AT$51&lt;$C$5,#REF!,IF(AT$54=1,AS43*#REF!*#REF!/#REF!,[1]QGDP_CPdata!M43))</f>
        <v>#REF!</v>
      </c>
      <c r="AU43" s="27" t="e">
        <f>IF(AU$51&lt;$C$5,#REF!,IF(AU$54=1,AT43*#REF!*#REF!/#REF!,[1]QGDP_CPdata!N43))</f>
        <v>#REF!</v>
      </c>
      <c r="AV43" s="27" t="e">
        <f>IF(AV$51&lt;$C$5,#REF!,IF(AV$54=1,AU43*#REF!*#REF!/#REF!,[1]QGDP_CPdata!O43))</f>
        <v>#REF!</v>
      </c>
      <c r="AW43" s="27" t="e">
        <f>IF(AW$51&lt;$C$5,#REF!,IF(AW$54=1,AV43*#REF!*#REF!/#REF!,[1]QGDP_CPdata!P43))</f>
        <v>#REF!</v>
      </c>
      <c r="AX43" s="27" t="e">
        <f>IF(AX$51&lt;$C$5,#REF!,IF(AX$54=1,AW43*#REF!*#REF!/#REF!,[1]QGDP_CPdata!Q43))</f>
        <v>#REF!</v>
      </c>
      <c r="AY43" s="27" t="e">
        <f>IF(AY$51&lt;$C$5,#REF!,IF(AY$54=1,AX43*#REF!*#REF!/#REF!,[1]QGDP_CPdata!R43))</f>
        <v>#REF!</v>
      </c>
      <c r="AZ43" s="27" t="e">
        <f>IF(AZ$51&lt;$C$5,#REF!,IF(AZ$54=1,AY43*#REF!*#REF!/#REF!,[1]QGDP_CPdata!S43))</f>
        <v>#REF!</v>
      </c>
      <c r="BA43" s="27" t="e">
        <f>IF(BA$51&lt;$C$5,#REF!,IF(BA$54=1,AZ43*#REF!*#REF!/#REF!,[1]QGDP_CPdata!T43))</f>
        <v>#REF!</v>
      </c>
      <c r="BB43" s="27" t="e">
        <f>IF(BB$51&lt;$C$5,#REF!,IF(BB$54=1,BA43*#REF!*#REF!/#REF!,[1]QGDP_CPdata!U43))</f>
        <v>#REF!</v>
      </c>
      <c r="BC43" s="27" t="e">
        <f>IF(BC$51&lt;$C$5,#REF!,IF(BC$54=1,BB43*#REF!*#REF!/#REF!,[1]QGDP_CPdata!V43))</f>
        <v>#REF!</v>
      </c>
      <c r="BD43" s="27" t="e">
        <f>IF(BD$51&lt;$C$5,#REF!,IF(BD$54=1,BC43*#REF!*#REF!/#REF!,[1]QGDP_CPdata!W43))</f>
        <v>#REF!</v>
      </c>
      <c r="BE43" s="27" t="e">
        <f>IF(BE$51&lt;$C$5,#REF!,IF(BE$54=1,BD43*#REF!*#REF!/#REF!,[1]QGDP_CPdata!X43))</f>
        <v>#REF!</v>
      </c>
      <c r="BF43" s="27" t="e">
        <f>IF(BF$51&lt;$C$5,#REF!,IF(BF$54=1,BE43*#REF!*#REF!/#REF!,[1]QGDP_CPdata!Y43))</f>
        <v>#REF!</v>
      </c>
      <c r="BG43" s="27" t="e">
        <f>IF(BG$51&lt;$C$5,#REF!,IF(BG$54=1,BF43*#REF!*#REF!/#REF!,[1]QGDP_CPdata!Z43))</f>
        <v>#REF!</v>
      </c>
      <c r="BH43" s="27" t="e">
        <f>IF(BH$51&lt;$C$5,#REF!,IF(BH$54=1,BG43*#REF!*#REF!/#REF!,[1]QGDP_CPdata!AA43))</f>
        <v>#REF!</v>
      </c>
      <c r="BI43" s="27" t="e">
        <f>IF(BI$51&lt;$C$5,#REF!,IF(BI$54=1,BH43*#REF!*#REF!/#REF!,[1]QGDP_CPdata!AB43))</f>
        <v>#REF!</v>
      </c>
      <c r="BJ43" s="27" t="e">
        <f>IF(BJ$51&lt;$C$5,#REF!,IF(BJ$54=1,BI43*#REF!*#REF!/#REF!,[1]QGDP_CPdata!AC43))</f>
        <v>#REF!</v>
      </c>
      <c r="BK43" s="27" t="e">
        <f>IF(BK$51&lt;$C$5,#REF!,IF(BK$54=1,BJ43*#REF!*#REF!/#REF!,[1]QGDP_CPdata!AD43))</f>
        <v>#REF!</v>
      </c>
      <c r="BL43" s="27" t="e">
        <f>IF(BL$51&lt;$C$5,#REF!,IF(BL$54=1,BK43*#REF!*#REF!/#REF!,[1]QGDP_CPdata!AE43))</f>
        <v>#REF!</v>
      </c>
      <c r="BM43" s="27" t="e">
        <f>IF(BM$51&lt;$C$5,#REF!,IF(BM$54=1,BL43*#REF!*#REF!/#REF!,[1]QGDP_CPdata!AF43))</f>
        <v>#REF!</v>
      </c>
      <c r="BN43" s="27" t="e">
        <f>IF(BN$51&lt;$C$5,#REF!,IF(BN$54=1,BM43*#REF!*#REF!/#REF!,[1]QGDP_CPdata!AG43))</f>
        <v>#REF!</v>
      </c>
      <c r="BO43" s="27" t="e">
        <f>IF(BO$51&lt;$C$5,#REF!,IF(BO$54=1,BN43*#REF!*#REF!/#REF!,[1]QGDP_CPdata!AH43))</f>
        <v>#REF!</v>
      </c>
      <c r="BP43" s="27" t="e">
        <f>IF(BP$51&lt;$C$5,#REF!,IF(BP$54=1,BO43*#REF!*#REF!/#REF!,[1]QGDP_CPdata!AI43))</f>
        <v>#REF!</v>
      </c>
      <c r="BQ43" s="27" t="e">
        <f>IF(BQ$51&lt;$C$5,#REF!,IF(BQ$54=1,BP43*#REF!*#REF!/#REF!,[1]QGDP_CPdata!AJ43))</f>
        <v>#REF!</v>
      </c>
      <c r="BR43" s="27" t="e">
        <f>IF(BR$51&lt;$C$5,#REF!,IF(BR$54=1,BQ43*#REF!*#REF!/#REF!,[1]QGDP_CPdata!AK43))</f>
        <v>#REF!</v>
      </c>
      <c r="BS43" s="27" t="e">
        <f>IF(BS$51&lt;$C$5,#REF!,IF(BS$54=1,BR43*#REF!*#REF!/#REF!,[1]QGDP_CPdata!AL43))</f>
        <v>#REF!</v>
      </c>
      <c r="BT43" s="27" t="e">
        <f>IF(BT$51&lt;$C$5,#REF!,IF(BT$54=1,BS43*#REF!*#REF!/#REF!,[1]QGDP_CPdata!AM43))</f>
        <v>#REF!</v>
      </c>
      <c r="BU43" s="27" t="e">
        <f>IF(BU$51&lt;$C$5,#REF!,IF(BU$54=1,BT43*#REF!*#REF!/#REF!,[1]QGDP_CPdata!AN43))</f>
        <v>#REF!</v>
      </c>
      <c r="BV43" s="27" t="e">
        <f>IF(BV$51&lt;$C$5,#REF!,IF(BV$54=1,BU43*#REF!*#REF!/#REF!,[1]QGDP_CPdata!AO43))</f>
        <v>#REF!</v>
      </c>
      <c r="BW43" s="27" t="e">
        <f>IF(BW$51&lt;$C$5,#REF!,IF(BW$54=1,BV43*#REF!*#REF!/#REF!,[1]QGDP_CPdata!AP43))</f>
        <v>#REF!</v>
      </c>
      <c r="BX43" s="27" t="e">
        <f>IF(BX$51&lt;$C$5,#REF!,IF(BX$54=1,BW43*#REF!*#REF!/#REF!,[1]QGDP_CPdata!AQ43))</f>
        <v>#REF!</v>
      </c>
      <c r="BY43" s="27" t="e">
        <f>IF(BY$51&lt;$C$5,#REF!,IF(BY$54=1,BX43*#REF!*#REF!/#REF!,[1]QGDP_CPdata!AR43))</f>
        <v>#REF!</v>
      </c>
      <c r="BZ43" s="27" t="e">
        <f>IF(BZ$51&lt;$C$5,#REF!,IF(BZ$54=1,BY43*#REF!*#REF!/#REF!,[1]QGDP_CPdata!AS43))</f>
        <v>#REF!</v>
      </c>
      <c r="CA43" s="27" t="e">
        <f>IF(CA$51&lt;$C$5,#REF!,IF(CA$54=1,BZ43*#REF!*#REF!/#REF!,[1]QGDP_CPdata!AT43))</f>
        <v>#REF!</v>
      </c>
      <c r="CB43" s="27" t="e">
        <f>IF(CB$51&lt;$C$5,#REF!,IF(CB$54=1,CA43*#REF!*#REF!/#REF!,[1]QGDP_CPdata!AU43))</f>
        <v>#REF!</v>
      </c>
      <c r="CC43" s="27" t="e">
        <f>IF(CC$51&lt;$C$5,#REF!,IF(CC$54=1,CB43*#REF!*#REF!/#REF!,[1]QGDP_CPdata!AV43))</f>
        <v>#REF!</v>
      </c>
      <c r="CD43" s="27" t="e">
        <f>IF(CD$51&lt;$C$5,#REF!,IF(CD$54=1,CC43*#REF!*#REF!/#REF!,[1]QGDP_CPdata!AW43))</f>
        <v>#REF!</v>
      </c>
      <c r="CE43" s="27" t="e">
        <f>IF(CE$51&lt;$C$5,#REF!,IF(CE$54=1,CD43*#REF!*#REF!/#REF!,[1]QGDP_CPdata!AX43))</f>
        <v>#REF!</v>
      </c>
      <c r="CF43" s="27" t="e">
        <f>IF(CF$51&lt;$C$5,#REF!,IF(CF$54=1,CE43*#REF!*#REF!/#REF!,[1]QGDP_CPdata!AY43))</f>
        <v>#REF!</v>
      </c>
      <c r="CG43" s="79"/>
      <c r="CH43" s="79"/>
      <c r="CI43" s="79"/>
      <c r="CJ43" s="79"/>
      <c r="CK43" s="79"/>
      <c r="CL43" s="79"/>
      <c r="CM43" s="79"/>
      <c r="CN43" s="79"/>
      <c r="CO43" s="79"/>
      <c r="CP43" s="79"/>
      <c r="CQ43" s="79"/>
    </row>
    <row r="44" spans="1:97" ht="13.5" customHeight="1" x14ac:dyDescent="0.85">
      <c r="A44" s="2">
        <f t="shared" si="22"/>
        <v>3</v>
      </c>
      <c r="B44" s="5" t="s">
        <v>28</v>
      </c>
      <c r="C44" s="84" t="e">
        <f>+#REF!</f>
        <v>#REF!</v>
      </c>
      <c r="D44" s="13"/>
      <c r="E44" s="5" t="s">
        <v>69</v>
      </c>
      <c r="F44" s="2" t="s">
        <v>38</v>
      </c>
      <c r="G44" s="27">
        <f t="shared" si="7"/>
        <v>0</v>
      </c>
      <c r="H44" s="27" t="e">
        <f>IF(H$51&lt;$C$5,#REF!,IF(H$54=1,G44*#REF!*#REF!/#REF!,[1]QGDP_CPdata!#REF!))</f>
        <v>#REF!</v>
      </c>
      <c r="I44" s="27" t="e">
        <f>IF(I$51&lt;$C$5,#REF!,IF(I$54=1,H44*#REF!*#REF!/#REF!,[1]QGDP_CPdata!#REF!))</f>
        <v>#REF!</v>
      </c>
      <c r="J44" s="27" t="e">
        <f>IF(J$51&lt;$C$5,#REF!,IF(J$54=1,I44*#REF!*#REF!/#REF!,[1]QGDP_CPdata!#REF!))</f>
        <v>#REF!</v>
      </c>
      <c r="K44" s="27" t="e">
        <f>IF(K$51&lt;$C$5,#REF!,IF(K$54=1,J44*#REF!*#REF!/#REF!,[1]QGDP_CPdata!#REF!))</f>
        <v>#REF!</v>
      </c>
      <c r="L44" s="27" t="e">
        <f>IF(L$51&lt;$C$5,#REF!,IF(L$54=1,K44*#REF!*#REF!/#REF!,[1]QGDP_CPdata!#REF!))</f>
        <v>#REF!</v>
      </c>
      <c r="M44" s="27" t="e">
        <f>IF(M$51&lt;$C$5,#REF!,IF(M$54=1,L44*#REF!*#REF!/#REF!,[1]QGDP_CPdata!#REF!))</f>
        <v>#REF!</v>
      </c>
      <c r="N44" s="27" t="e">
        <f>IF(N$51&lt;$C$5,#REF!,IF(N$54=1,M44*#REF!*#REF!/#REF!,[1]QGDP_CPdata!#REF!))</f>
        <v>#REF!</v>
      </c>
      <c r="O44" s="27" t="e">
        <f>IF(O$51&lt;$C$5,#REF!,IF(O$54=1,N44*#REF!*#REF!/#REF!,[1]QGDP_CPdata!#REF!))</f>
        <v>#REF!</v>
      </c>
      <c r="P44" s="27" t="e">
        <f>IF(P$51&lt;$C$5,#REF!,IF(P$54=1,O44*#REF!*#REF!/#REF!,[1]QGDP_CPdata!#REF!))</f>
        <v>#REF!</v>
      </c>
      <c r="Q44" s="27" t="e">
        <f>IF(Q$51&lt;$C$5,#REF!,IF(Q$54=1,P44*#REF!*#REF!/#REF!,[1]QGDP_CPdata!#REF!))</f>
        <v>#REF!</v>
      </c>
      <c r="R44" s="27" t="e">
        <f>IF(R$51&lt;$C$5,#REF!,IF(R$54=1,Q44*#REF!*#REF!/#REF!,[1]QGDP_CPdata!#REF!))</f>
        <v>#REF!</v>
      </c>
      <c r="S44" s="27" t="e">
        <f>IF(S$51&lt;$C$5,#REF!,IF(S$54=1,R44*#REF!*#REF!/#REF!,[1]QGDP_CPdata!#REF!))</f>
        <v>#REF!</v>
      </c>
      <c r="T44" s="27" t="e">
        <f>IF(T$51&lt;$C$5,#REF!,IF(T$54=1,S44*#REF!*#REF!/#REF!,[1]QGDP_CPdata!#REF!))</f>
        <v>#REF!</v>
      </c>
      <c r="U44" s="27" t="e">
        <f>IF(U$51&lt;$C$5,#REF!,IF(U$54=1,T44*#REF!*#REF!/#REF!,[1]QGDP_CPdata!#REF!))</f>
        <v>#REF!</v>
      </c>
      <c r="V44" s="27" t="e">
        <f>IF(V$51&lt;$C$5,#REF!,IF(V$54=1,U44*#REF!*#REF!/#REF!,[1]QGDP_CPdata!#REF!))</f>
        <v>#REF!</v>
      </c>
      <c r="W44" s="27" t="e">
        <f>IF(W$51&lt;$C$5,#REF!,IF(W$54=1,V44*#REF!*#REF!/#REF!,[1]QGDP_CPdata!#REF!))</f>
        <v>#REF!</v>
      </c>
      <c r="X44" s="27" t="e">
        <f>IF(X$51&lt;$C$5,#REF!,IF(X$54=1,W44*#REF!*#REF!/#REF!,[1]QGDP_CPdata!#REF!))</f>
        <v>#REF!</v>
      </c>
      <c r="Y44" s="27" t="e">
        <f>IF(Y$51&lt;$C$5,#REF!,IF(Y$54=1,X44*#REF!*#REF!/#REF!,[1]QGDP_CPdata!#REF!))</f>
        <v>#REF!</v>
      </c>
      <c r="Z44" s="27" t="e">
        <f>IF(Z$51&lt;$C$5,#REF!,IF(Z$54=1,Y44*#REF!*#REF!/#REF!,[1]QGDP_CPdata!#REF!))</f>
        <v>#REF!</v>
      </c>
      <c r="AA44" s="27" t="e">
        <f>IF(AA$51&lt;$C$5,#REF!,IF(AA$54=1,Z44*#REF!*#REF!/#REF!,[1]QGDP_CPdata!#REF!))</f>
        <v>#REF!</v>
      </c>
      <c r="AB44" s="27" t="e">
        <f>IF(AB$51&lt;$C$5,#REF!,IF(AB$54=1,AA44*#REF!*#REF!/#REF!,[1]QGDP_CPdata!#REF!))</f>
        <v>#REF!</v>
      </c>
      <c r="AC44" s="27" t="e">
        <f>IF(AC$51&lt;$C$5,#REF!,IF(AC$54=1,AB44*#REF!*#REF!/#REF!,[1]QGDP_CPdata!#REF!))</f>
        <v>#REF!</v>
      </c>
      <c r="AD44" s="27" t="e">
        <f>IF(AD$51&lt;$C$5,#REF!,IF(AD$54=1,AC44*#REF!*#REF!/#REF!,[1]QGDP_CPdata!#REF!))</f>
        <v>#REF!</v>
      </c>
      <c r="AE44" s="27" t="e">
        <f>IF(AE$51&lt;$C$5,#REF!,IF(AE$54=1,AD44*#REF!*#REF!/#REF!,[1]QGDP_CPdata!#REF!))</f>
        <v>#REF!</v>
      </c>
      <c r="AF44" s="27" t="e">
        <f>IF(AF$51&lt;$C$5,#REF!,IF(AF$54=1,AE44*#REF!*#REF!/#REF!,[1]QGDP_CPdata!#REF!))</f>
        <v>#REF!</v>
      </c>
      <c r="AG44" s="27" t="e">
        <f>IF(AG$51&lt;$C$5,#REF!,IF(AG$54=1,AF44*#REF!*#REF!/#REF!,[1]QGDP_CPdata!#REF!))</f>
        <v>#REF!</v>
      </c>
      <c r="AH44" s="27" t="e">
        <f>IF(AH$51&lt;$C$5,#REF!,IF(AH$54=1,AG44*#REF!*#REF!/#REF!,[1]QGDP_CPdata!A44))</f>
        <v>#REF!</v>
      </c>
      <c r="AI44" s="27" t="e">
        <f>IF(AI$51&lt;$C$5,#REF!,IF(AI$54=1,AH44*#REF!*#REF!/#REF!,[1]QGDP_CPdata!B44))</f>
        <v>#REF!</v>
      </c>
      <c r="AJ44" s="27" t="e">
        <f>IF(AJ$51&lt;$C$5,#REF!,IF(AJ$54=1,AI44*#REF!*#REF!/#REF!,[1]QGDP_CPdata!C44))</f>
        <v>#REF!</v>
      </c>
      <c r="AK44" s="27" t="e">
        <f>IF(AK$51&lt;$C$5,#REF!,IF(AK$54=1,AJ44*#REF!*#REF!/#REF!,[1]QGDP_CPdata!D44))</f>
        <v>#REF!</v>
      </c>
      <c r="AL44" s="27" t="e">
        <f>IF(AL$51&lt;$C$5,#REF!,IF(AL$54=1,AK44*#REF!*#REF!/#REF!,[1]QGDP_CPdata!E44))</f>
        <v>#REF!</v>
      </c>
      <c r="AM44" s="27" t="e">
        <f>IF(AM$51&lt;$C$5,#REF!,IF(AM$54=1,AL44*#REF!*#REF!/#REF!,[1]QGDP_CPdata!F44))</f>
        <v>#REF!</v>
      </c>
      <c r="AN44" s="27" t="e">
        <f>IF(AN$51&lt;$C$5,#REF!,IF(AN$54=1,AM44*#REF!*#REF!/#REF!,[1]QGDP_CPdata!G44))</f>
        <v>#REF!</v>
      </c>
      <c r="AO44" s="27" t="e">
        <f>IF(AO$51&lt;$C$5,#REF!,IF(AO$54=1,AN44*#REF!*#REF!/#REF!,[1]QGDP_CPdata!H44))</f>
        <v>#REF!</v>
      </c>
      <c r="AP44" s="27" t="e">
        <f>IF(AP$51&lt;$C$5,#REF!,IF(AP$54=1,AO44*#REF!*#REF!/#REF!,[1]QGDP_CPdata!I44))</f>
        <v>#REF!</v>
      </c>
      <c r="AQ44" s="27" t="e">
        <f>IF(AQ$51&lt;$C$5,#REF!,IF(AQ$54=1,AP44*#REF!*#REF!/#REF!,[1]QGDP_CPdata!J44))</f>
        <v>#REF!</v>
      </c>
      <c r="AR44" s="27" t="e">
        <f>IF(AR$51&lt;$C$5,#REF!,IF(AR$54=1,AQ44*#REF!*#REF!/#REF!,[1]QGDP_CPdata!K44))</f>
        <v>#REF!</v>
      </c>
      <c r="AS44" s="27" t="e">
        <f>IF(AS$51&lt;$C$5,#REF!,IF(AS$54=1,AR44*#REF!*#REF!/#REF!,[1]QGDP_CPdata!L44))</f>
        <v>#REF!</v>
      </c>
      <c r="AT44" s="27" t="e">
        <f>IF(AT$51&lt;$C$5,#REF!,IF(AT$54=1,AS44*#REF!*#REF!/#REF!,[1]QGDP_CPdata!M44))</f>
        <v>#REF!</v>
      </c>
      <c r="AU44" s="27" t="e">
        <f>IF(AU$51&lt;$C$5,#REF!,IF(AU$54=1,AT44*#REF!*#REF!/#REF!,[1]QGDP_CPdata!N44))</f>
        <v>#REF!</v>
      </c>
      <c r="AV44" s="27" t="e">
        <f>IF(AV$51&lt;$C$5,#REF!,IF(AV$54=1,AU44*#REF!*#REF!/#REF!,[1]QGDP_CPdata!O44))</f>
        <v>#REF!</v>
      </c>
      <c r="AW44" s="27" t="e">
        <f>IF(AW$51&lt;$C$5,#REF!,IF(AW$54=1,AV44*#REF!*#REF!/#REF!,[1]QGDP_CPdata!P44))</f>
        <v>#REF!</v>
      </c>
      <c r="AX44" s="27" t="e">
        <f>IF(AX$51&lt;$C$5,#REF!,IF(AX$54=1,AW44*#REF!*#REF!/#REF!,[1]QGDP_CPdata!Q44))</f>
        <v>#REF!</v>
      </c>
      <c r="AY44" s="27" t="e">
        <f>IF(AY$51&lt;$C$5,#REF!,IF(AY$54=1,AX44*#REF!*#REF!/#REF!,[1]QGDP_CPdata!R44))</f>
        <v>#REF!</v>
      </c>
      <c r="AZ44" s="27" t="e">
        <f>IF(AZ$51&lt;$C$5,#REF!,IF(AZ$54=1,AY44*#REF!*#REF!/#REF!,[1]QGDP_CPdata!S44))</f>
        <v>#REF!</v>
      </c>
      <c r="BA44" s="27" t="e">
        <f>IF(BA$51&lt;$C$5,#REF!,IF(BA$54=1,AZ44*#REF!*#REF!/#REF!,[1]QGDP_CPdata!T44))</f>
        <v>#REF!</v>
      </c>
      <c r="BB44" s="27" t="e">
        <f>IF(BB$51&lt;$C$5,#REF!,IF(BB$54=1,BA44*#REF!*#REF!/#REF!,[1]QGDP_CPdata!U44))</f>
        <v>#REF!</v>
      </c>
      <c r="BC44" s="27" t="e">
        <f>IF(BC$51&lt;$C$5,#REF!,IF(BC$54=1,BB44*#REF!*#REF!/#REF!,[1]QGDP_CPdata!V44))</f>
        <v>#REF!</v>
      </c>
      <c r="BD44" s="27" t="e">
        <f>IF(BD$51&lt;$C$5,#REF!,IF(BD$54=1,BC44*#REF!*#REF!/#REF!,[1]QGDP_CPdata!W44))</f>
        <v>#REF!</v>
      </c>
      <c r="BE44" s="27" t="e">
        <f>IF(BE$51&lt;$C$5,#REF!,IF(BE$54=1,BD44*#REF!*#REF!/#REF!,[1]QGDP_CPdata!X44))</f>
        <v>#REF!</v>
      </c>
      <c r="BF44" s="27" t="e">
        <f>IF(BF$51&lt;$C$5,#REF!,IF(BF$54=1,BE44*#REF!*#REF!/#REF!,[1]QGDP_CPdata!Y44))</f>
        <v>#REF!</v>
      </c>
      <c r="BG44" s="27" t="e">
        <f>IF(BG$51&lt;$C$5,#REF!,IF(BG$54=1,BF44*#REF!*#REF!/#REF!,[1]QGDP_CPdata!Z44))</f>
        <v>#REF!</v>
      </c>
      <c r="BH44" s="27" t="e">
        <f>IF(BH$51&lt;$C$5,#REF!,IF(BH$54=1,BG44*#REF!*#REF!/#REF!,[1]QGDP_CPdata!AA44))</f>
        <v>#REF!</v>
      </c>
      <c r="BI44" s="27" t="e">
        <f>IF(BI$51&lt;$C$5,#REF!,IF(BI$54=1,BH44*#REF!*#REF!/#REF!,[1]QGDP_CPdata!AB44))</f>
        <v>#REF!</v>
      </c>
      <c r="BJ44" s="27" t="e">
        <f>IF(BJ$51&lt;$C$5,#REF!,IF(BJ$54=1,BI44*#REF!*#REF!/#REF!,[1]QGDP_CPdata!AC44))</f>
        <v>#REF!</v>
      </c>
      <c r="BK44" s="27" t="e">
        <f>IF(BK$51&lt;$C$5,#REF!,IF(BK$54=1,BJ44*#REF!*#REF!/#REF!,[1]QGDP_CPdata!AD44))</f>
        <v>#REF!</v>
      </c>
      <c r="BL44" s="27" t="e">
        <f>IF(BL$51&lt;$C$5,#REF!,IF(BL$54=1,BK44*#REF!*#REF!/#REF!,[1]QGDP_CPdata!AE44))</f>
        <v>#REF!</v>
      </c>
      <c r="BM44" s="27" t="e">
        <f>IF(BM$51&lt;$C$5,#REF!,IF(BM$54=1,BL44*#REF!*#REF!/#REF!,[1]QGDP_CPdata!AF44))</f>
        <v>#REF!</v>
      </c>
      <c r="BN44" s="27" t="e">
        <f>IF(BN$51&lt;$C$5,#REF!,IF(BN$54=1,BM44*#REF!*#REF!/#REF!,[1]QGDP_CPdata!AG44))</f>
        <v>#REF!</v>
      </c>
      <c r="BO44" s="27" t="e">
        <f>IF(BO$51&lt;$C$5,#REF!,IF(BO$54=1,BN44*#REF!*#REF!/#REF!,[1]QGDP_CPdata!AH44))</f>
        <v>#REF!</v>
      </c>
      <c r="BP44" s="27" t="e">
        <f>IF(BP$51&lt;$C$5,#REF!,IF(BP$54=1,BO44*#REF!*#REF!/#REF!,[1]QGDP_CPdata!AI44))</f>
        <v>#REF!</v>
      </c>
      <c r="BQ44" s="27" t="e">
        <f>IF(BQ$51&lt;$C$5,#REF!,IF(BQ$54=1,BP44*#REF!*#REF!/#REF!,[1]QGDP_CPdata!AJ44))</f>
        <v>#REF!</v>
      </c>
      <c r="BR44" s="27" t="e">
        <f>IF(BR$51&lt;$C$5,#REF!,IF(BR$54=1,BQ44*#REF!*#REF!/#REF!,[1]QGDP_CPdata!AK44))</f>
        <v>#REF!</v>
      </c>
      <c r="BS44" s="27" t="e">
        <f>IF(BS$51&lt;$C$5,#REF!,IF(BS$54=1,BR44*#REF!*#REF!/#REF!,[1]QGDP_CPdata!AL44))</f>
        <v>#REF!</v>
      </c>
      <c r="BT44" s="27" t="e">
        <f>IF(BT$51&lt;$C$5,#REF!,IF(BT$54=1,BS44*#REF!*#REF!/#REF!,[1]QGDP_CPdata!AM44))</f>
        <v>#REF!</v>
      </c>
      <c r="BU44" s="27" t="e">
        <f>IF(BU$51&lt;$C$5,#REF!,IF(BU$54=1,BT44*#REF!*#REF!/#REF!,[1]QGDP_CPdata!AN44))</f>
        <v>#REF!</v>
      </c>
      <c r="BV44" s="27" t="e">
        <f>IF(BV$51&lt;$C$5,#REF!,IF(BV$54=1,BU44*#REF!*#REF!/#REF!,[1]QGDP_CPdata!AO44))</f>
        <v>#REF!</v>
      </c>
      <c r="BW44" s="27" t="e">
        <f>IF(BW$51&lt;$C$5,#REF!,IF(BW$54=1,BV44*#REF!*#REF!/#REF!,[1]QGDP_CPdata!AP44))</f>
        <v>#REF!</v>
      </c>
      <c r="BX44" s="27" t="e">
        <f>IF(BX$51&lt;$C$5,#REF!,IF(BX$54=1,BW44*#REF!*#REF!/#REF!,[1]QGDP_CPdata!AQ44))</f>
        <v>#REF!</v>
      </c>
      <c r="BY44" s="27" t="e">
        <f>IF(BY$51&lt;$C$5,#REF!,IF(BY$54=1,BX44*#REF!*#REF!/#REF!,[1]QGDP_CPdata!AR44))</f>
        <v>#REF!</v>
      </c>
      <c r="BZ44" s="27" t="e">
        <f>IF(BZ$51&lt;$C$5,#REF!,IF(BZ$54=1,BY44*#REF!*#REF!/#REF!,[1]QGDP_CPdata!AS44))</f>
        <v>#REF!</v>
      </c>
      <c r="CA44" s="27" t="e">
        <f>IF(CA$51&lt;$C$5,#REF!,IF(CA$54=1,BZ44*#REF!*#REF!/#REF!,[1]QGDP_CPdata!AT44))</f>
        <v>#REF!</v>
      </c>
      <c r="CB44" s="27" t="e">
        <f>IF(CB$51&lt;$C$5,#REF!,IF(CB$54=1,CA44*#REF!*#REF!/#REF!,[1]QGDP_CPdata!AU44))</f>
        <v>#REF!</v>
      </c>
      <c r="CC44" s="27" t="e">
        <f>IF(CC$51&lt;$C$5,#REF!,IF(CC$54=1,CB44*#REF!*#REF!/#REF!,[1]QGDP_CPdata!AV44))</f>
        <v>#REF!</v>
      </c>
      <c r="CD44" s="27" t="e">
        <f>IF(CD$51&lt;$C$5,#REF!,IF(CD$54=1,CC44*#REF!*#REF!/#REF!,[1]QGDP_CPdata!AW44))</f>
        <v>#REF!</v>
      </c>
      <c r="CE44" s="27" t="e">
        <f>IF(CE$51&lt;$C$5,#REF!,IF(CE$54=1,CD44*#REF!*#REF!/#REF!,[1]QGDP_CPdata!AX44))</f>
        <v>#REF!</v>
      </c>
      <c r="CF44" s="27" t="e">
        <f>IF(CF$51&lt;$C$5,#REF!,IF(CF$54=1,CE44*#REF!*#REF!/#REF!,[1]QGDP_CPdata!AY44))</f>
        <v>#REF!</v>
      </c>
      <c r="CG44" s="79"/>
      <c r="CH44" s="79"/>
      <c r="CI44" s="79"/>
      <c r="CJ44" s="79"/>
      <c r="CK44" s="79"/>
      <c r="CL44" s="79"/>
      <c r="CM44" s="79"/>
      <c r="CN44" s="79"/>
      <c r="CO44" s="79"/>
      <c r="CP44" s="79"/>
      <c r="CQ44" s="79"/>
    </row>
    <row r="45" spans="1:97" ht="6.75" customHeight="1" x14ac:dyDescent="0.85">
      <c r="A45" s="3"/>
      <c r="B45" s="3"/>
      <c r="C45" s="82"/>
      <c r="D45" s="3"/>
      <c r="E45" s="3"/>
      <c r="F45" s="12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79"/>
      <c r="CH45" s="79"/>
      <c r="CI45" s="79"/>
      <c r="CJ45" s="79"/>
      <c r="CK45" s="79"/>
      <c r="CL45" s="79"/>
      <c r="CM45" s="79"/>
      <c r="CN45" s="79"/>
      <c r="CO45" s="79"/>
      <c r="CP45" s="79"/>
      <c r="CQ45" s="79"/>
    </row>
    <row r="46" spans="1:97" ht="14.25" customHeight="1" x14ac:dyDescent="0.85">
      <c r="A46" s="22" t="s">
        <v>39</v>
      </c>
      <c r="B46" s="22" t="s">
        <v>2</v>
      </c>
      <c r="C46" s="24" t="e">
        <f>+#REF!/#REF!</f>
        <v>#REF!</v>
      </c>
      <c r="D46" s="3"/>
      <c r="E46" s="22" t="s">
        <v>40</v>
      </c>
      <c r="F46" s="23"/>
      <c r="G46" s="24">
        <f>SUMIF($51:$51,$G$5,46:46)</f>
        <v>0</v>
      </c>
      <c r="H46" s="24" t="e">
        <f>IF(H$51&lt;$C$5,#REF!,IF(H$54=1,G46*#REF!*#REF!/#REF!,[1]QGDP_CPdata!#REF!))</f>
        <v>#REF!</v>
      </c>
      <c r="I46" s="24" t="e">
        <f>IF(I$51&lt;$C$5,#REF!,IF(I$54=1,H46*#REF!*#REF!/#REF!,[1]QGDP_CPdata!#REF!))</f>
        <v>#REF!</v>
      </c>
      <c r="J46" s="24" t="e">
        <f>IF(J$51&lt;$C$5,#REF!,IF(J$54=1,I46*#REF!*#REF!/#REF!,[1]QGDP_CPdata!#REF!))</f>
        <v>#REF!</v>
      </c>
      <c r="K46" s="24" t="e">
        <f>IF(K$51&lt;$C$5,#REF!,IF(K$54=1,J46*#REF!*#REF!/#REF!,[1]QGDP_CPdata!#REF!))</f>
        <v>#REF!</v>
      </c>
      <c r="L46" s="24" t="e">
        <f>IF(L$51&lt;$C$5,#REF!,IF(L$54=1,K46*#REF!*#REF!/#REF!,[1]QGDP_CPdata!#REF!))</f>
        <v>#REF!</v>
      </c>
      <c r="M46" s="24" t="e">
        <f>IF(M$51&lt;$C$5,#REF!,IF(M$54=1,L46*#REF!*#REF!/#REF!,[1]QGDP_CPdata!#REF!))</f>
        <v>#REF!</v>
      </c>
      <c r="N46" s="24" t="e">
        <f>IF(N$51&lt;$C$5,#REF!,IF(N$54=1,M46*#REF!*#REF!/#REF!,[1]QGDP_CPdata!#REF!))</f>
        <v>#REF!</v>
      </c>
      <c r="O46" s="24" t="e">
        <f>IF(O$51&lt;$C$5,#REF!,IF(O$54=1,N46*#REF!*#REF!/#REF!,[1]QGDP_CPdata!#REF!))</f>
        <v>#REF!</v>
      </c>
      <c r="P46" s="24" t="e">
        <f>IF(P$51&lt;$C$5,#REF!,IF(P$54=1,O46*#REF!*#REF!/#REF!,[1]QGDP_CPdata!#REF!))</f>
        <v>#REF!</v>
      </c>
      <c r="Q46" s="24" t="e">
        <f>IF(Q$51&lt;$C$5,#REF!,IF(Q$54=1,P46*#REF!*#REF!/#REF!,[1]QGDP_CPdata!#REF!))</f>
        <v>#REF!</v>
      </c>
      <c r="R46" s="24" t="e">
        <f>IF(R$51&lt;$C$5,#REF!,IF(R$54=1,Q46*#REF!*#REF!/#REF!,[1]QGDP_CPdata!#REF!))</f>
        <v>#REF!</v>
      </c>
      <c r="S46" s="24" t="e">
        <f>IF(S$51&lt;$C$5,#REF!,IF(S$54=1,R46*#REF!*#REF!/#REF!,[1]QGDP_CPdata!#REF!))</f>
        <v>#REF!</v>
      </c>
      <c r="T46" s="24" t="e">
        <f>IF(T$51&lt;$C$5,#REF!,IF(T$54=1,S46*#REF!*#REF!/#REF!,[1]QGDP_CPdata!#REF!))</f>
        <v>#REF!</v>
      </c>
      <c r="U46" s="24" t="e">
        <f>IF(U$51&lt;$C$5,#REF!,IF(U$54=1,T46*#REF!*#REF!/#REF!,[1]QGDP_CPdata!#REF!))</f>
        <v>#REF!</v>
      </c>
      <c r="V46" s="24" t="e">
        <f>IF(V$51&lt;$C$5,#REF!,IF(V$54=1,U46*#REF!*#REF!/#REF!,[1]QGDP_CPdata!#REF!))</f>
        <v>#REF!</v>
      </c>
      <c r="W46" s="24" t="e">
        <f>IF(W$51&lt;$C$5,#REF!,IF(W$54=1,V46*#REF!*#REF!/#REF!,[1]QGDP_CPdata!#REF!))</f>
        <v>#REF!</v>
      </c>
      <c r="X46" s="24" t="e">
        <f>IF(X$51&lt;$C$5,#REF!,IF(X$54=1,W46*#REF!*#REF!/#REF!,[1]QGDP_CPdata!#REF!))</f>
        <v>#REF!</v>
      </c>
      <c r="Y46" s="24" t="e">
        <f>IF(Y$51&lt;$C$5,#REF!,IF(Y$54=1,X46*#REF!*#REF!/#REF!,[1]QGDP_CPdata!#REF!))</f>
        <v>#REF!</v>
      </c>
      <c r="Z46" s="24" t="e">
        <f>IF(Z$51&lt;$C$5,#REF!,IF(Z$54=1,Y46*#REF!*#REF!/#REF!,[1]QGDP_CPdata!#REF!))</f>
        <v>#REF!</v>
      </c>
      <c r="AA46" s="24" t="e">
        <f>IF(AA$51&lt;$C$5,#REF!,IF(AA$54=1,Z46*#REF!*#REF!/#REF!,[1]QGDP_CPdata!#REF!))</f>
        <v>#REF!</v>
      </c>
      <c r="AB46" s="24" t="e">
        <f>IF(AB$51&lt;$C$5,#REF!,IF(AB$54=1,AA46*#REF!*#REF!/#REF!,[1]QGDP_CPdata!#REF!))</f>
        <v>#REF!</v>
      </c>
      <c r="AC46" s="24" t="e">
        <f>IF(AC$51&lt;$C$5,#REF!,IF(AC$54=1,AB46*#REF!*#REF!/#REF!,[1]QGDP_CPdata!#REF!))</f>
        <v>#REF!</v>
      </c>
      <c r="AD46" s="24" t="e">
        <f>IF(AD$51&lt;$C$5,#REF!,IF(AD$54=1,AC46*#REF!*#REF!/#REF!,[1]QGDP_CPdata!#REF!))</f>
        <v>#REF!</v>
      </c>
      <c r="AE46" s="24" t="e">
        <f>IF(AE$51&lt;$C$5,#REF!,IF(AE$54=1,AD46*#REF!*#REF!/#REF!,[1]QGDP_CPdata!#REF!))</f>
        <v>#REF!</v>
      </c>
      <c r="AF46" s="24" t="e">
        <f>IF(AF$51&lt;$C$5,#REF!,IF(AF$54=1,AE46*#REF!*#REF!/#REF!,[1]QGDP_CPdata!#REF!))</f>
        <v>#REF!</v>
      </c>
      <c r="AG46" s="24" t="e">
        <f>IF(AG$51&lt;$C$5,#REF!,IF(AG$54=1,AF46*#REF!*#REF!/#REF!,[1]QGDP_CPdata!#REF!))</f>
        <v>#REF!</v>
      </c>
      <c r="AH46" s="24" t="e">
        <f>IF(AH$51&lt;$C$5,#REF!,IF(AH$54=1,AG46*#REF!*#REF!/#REF!,[1]QGDP_CPdata!A46))</f>
        <v>#REF!</v>
      </c>
      <c r="AI46" s="24" t="e">
        <f>IF(AI$51&lt;$C$5,#REF!,IF(AI$54=1,AH46*#REF!*#REF!/#REF!,[1]QGDP_CPdata!B46))</f>
        <v>#REF!</v>
      </c>
      <c r="AJ46" s="24" t="e">
        <f>IF(AJ$51&lt;$C$5,#REF!,IF(AJ$54=1,AI46*#REF!*#REF!/#REF!,[1]QGDP_CPdata!C46))</f>
        <v>#REF!</v>
      </c>
      <c r="AK46" s="24" t="e">
        <f>IF(AK$51&lt;$C$5,#REF!,IF(AK$54=1,AJ46*#REF!*#REF!/#REF!,[1]QGDP_CPdata!D46))</f>
        <v>#REF!</v>
      </c>
      <c r="AL46" s="24" t="e">
        <f>IF(AL$51&lt;$C$5,#REF!,IF(AL$54=1,AK46*#REF!*#REF!/#REF!,[1]QGDP_CPdata!E46))</f>
        <v>#REF!</v>
      </c>
      <c r="AM46" s="24" t="e">
        <f>IF(AM$51&lt;$C$5,#REF!,IF(AM$54=1,AL46*#REF!*#REF!/#REF!,[1]QGDP_CPdata!F46))</f>
        <v>#REF!</v>
      </c>
      <c r="AN46" s="24" t="e">
        <f>IF(AN$51&lt;$C$5,#REF!,IF(AN$54=1,AM46*#REF!*#REF!/#REF!,[1]QGDP_CPdata!G46))</f>
        <v>#REF!</v>
      </c>
      <c r="AO46" s="24" t="e">
        <f>IF(AO$51&lt;$C$5,#REF!,IF(AO$54=1,AN46*#REF!*#REF!/#REF!,[1]QGDP_CPdata!H46))</f>
        <v>#REF!</v>
      </c>
      <c r="AP46" s="24" t="e">
        <f>IF(AP$51&lt;$C$5,#REF!,IF(AP$54=1,AO46*#REF!*#REF!/#REF!,[1]QGDP_CPdata!I46))</f>
        <v>#REF!</v>
      </c>
      <c r="AQ46" s="24" t="e">
        <f>IF(AQ$51&lt;$C$5,#REF!,IF(AQ$54=1,AP46*#REF!*#REF!/#REF!,[1]QGDP_CPdata!J46))</f>
        <v>#REF!</v>
      </c>
      <c r="AR46" s="24" t="e">
        <f>IF(AR$51&lt;$C$5,#REF!,IF(AR$54=1,AQ46*#REF!*#REF!/#REF!,[1]QGDP_CPdata!K46))</f>
        <v>#REF!</v>
      </c>
      <c r="AS46" s="24" t="e">
        <f>IF(AS$51&lt;$C$5,#REF!,IF(AS$54=1,AR46*#REF!*#REF!/#REF!,[1]QGDP_CPdata!L46))</f>
        <v>#REF!</v>
      </c>
      <c r="AT46" s="24" t="e">
        <f>IF(AT$51&lt;$C$5,#REF!,IF(AT$54=1,AS46*#REF!*#REF!/#REF!,[1]QGDP_CPdata!M46))</f>
        <v>#REF!</v>
      </c>
      <c r="AU46" s="24" t="e">
        <f>IF(AU$51&lt;$C$5,#REF!,IF(AU$54=1,AT46*#REF!*#REF!/#REF!,[1]QGDP_CPdata!N46))</f>
        <v>#REF!</v>
      </c>
      <c r="AV46" s="24" t="e">
        <f>IF(AV$51&lt;$C$5,#REF!,IF(AV$54=1,AU46*#REF!*#REF!/#REF!,[1]QGDP_CPdata!O46))</f>
        <v>#REF!</v>
      </c>
      <c r="AW46" s="24" t="e">
        <f>IF(AW$51&lt;$C$5,#REF!,IF(AW$54=1,AV46*#REF!*#REF!/#REF!,[1]QGDP_CPdata!P46))</f>
        <v>#REF!</v>
      </c>
      <c r="AX46" s="24" t="e">
        <f>IF(AX$51&lt;$C$5,#REF!,IF(AX$54=1,AW46*#REF!*#REF!/#REF!,[1]QGDP_CPdata!Q46))</f>
        <v>#REF!</v>
      </c>
      <c r="AY46" s="24" t="e">
        <f>IF(AY$51&lt;$C$5,#REF!,IF(AY$54=1,AX46*#REF!*#REF!/#REF!,[1]QGDP_CPdata!R46))</f>
        <v>#REF!</v>
      </c>
      <c r="AZ46" s="24" t="e">
        <f>IF(AZ$51&lt;$C$5,#REF!,IF(AZ$54=1,AY46*#REF!*#REF!/#REF!,[1]QGDP_CPdata!S46))</f>
        <v>#REF!</v>
      </c>
      <c r="BA46" s="24" t="e">
        <f>IF(BA$51&lt;$C$5,#REF!,IF(BA$54=1,AZ46*#REF!*#REF!/#REF!,[1]QGDP_CPdata!T46))</f>
        <v>#REF!</v>
      </c>
      <c r="BB46" s="24" t="e">
        <f>IF(BB$51&lt;$C$5,#REF!,IF(BB$54=1,BA46*#REF!*#REF!/#REF!,[1]QGDP_CPdata!U46))</f>
        <v>#REF!</v>
      </c>
      <c r="BC46" s="24" t="e">
        <f>IF(BC$51&lt;$C$5,#REF!,IF(BC$54=1,BB46*#REF!*#REF!/#REF!,[1]QGDP_CPdata!V46))</f>
        <v>#REF!</v>
      </c>
      <c r="BD46" s="24" t="e">
        <f>IF(BD$51&lt;$C$5,#REF!,IF(BD$54=1,BC46*#REF!*#REF!/#REF!,[1]QGDP_CPdata!W46))</f>
        <v>#REF!</v>
      </c>
      <c r="BE46" s="24" t="e">
        <f>IF(BE$51&lt;$C$5,#REF!,IF(BE$54=1,BD46*#REF!*#REF!/#REF!,[1]QGDP_CPdata!X46))</f>
        <v>#REF!</v>
      </c>
      <c r="BF46" s="24" t="e">
        <f>IF(BF$51&lt;$C$5,#REF!,IF(BF$54=1,BE46*#REF!*#REF!/#REF!,[1]QGDP_CPdata!Y46))</f>
        <v>#REF!</v>
      </c>
      <c r="BG46" s="24" t="e">
        <f>IF(BG$51&lt;$C$5,#REF!,IF(BG$54=1,BF46*#REF!*#REF!/#REF!,[1]QGDP_CPdata!Z46))</f>
        <v>#REF!</v>
      </c>
      <c r="BH46" s="24" t="e">
        <f>IF(BH$51&lt;$C$5,#REF!,IF(BH$54=1,BG46*#REF!*#REF!/#REF!,[1]QGDP_CPdata!AA46))</f>
        <v>#REF!</v>
      </c>
      <c r="BI46" s="24" t="e">
        <f>IF(BI$51&lt;$C$5,#REF!,IF(BI$54=1,BH46*#REF!*#REF!/#REF!,[1]QGDP_CPdata!AB46))</f>
        <v>#REF!</v>
      </c>
      <c r="BJ46" s="24" t="e">
        <f>IF(BJ$51&lt;$C$5,#REF!,IF(BJ$54=1,BI46*#REF!*#REF!/#REF!,[1]QGDP_CPdata!AC46))</f>
        <v>#REF!</v>
      </c>
      <c r="BK46" s="24" t="e">
        <f>IF(BK$51&lt;$C$5,#REF!,IF(BK$54=1,BJ46*#REF!*#REF!/#REF!,[1]QGDP_CPdata!AD46))</f>
        <v>#REF!</v>
      </c>
      <c r="BL46" s="24" t="e">
        <f>IF(BL$51&lt;$C$5,#REF!,IF(BL$54=1,BK46*#REF!*#REF!/#REF!,[1]QGDP_CPdata!AE46))</f>
        <v>#REF!</v>
      </c>
      <c r="BM46" s="24" t="e">
        <f>IF(BM$51&lt;$C$5,#REF!,IF(BM$54=1,BL46*#REF!*#REF!/#REF!,[1]QGDP_CPdata!AF46))</f>
        <v>#REF!</v>
      </c>
      <c r="BN46" s="24" t="e">
        <f>IF(BN$51&lt;$C$5,#REF!,IF(BN$54=1,BM46*#REF!*#REF!/#REF!,[1]QGDP_CPdata!AG46))</f>
        <v>#REF!</v>
      </c>
      <c r="BO46" s="24" t="e">
        <f>IF(BO$51&lt;$C$5,#REF!,IF(BO$54=1,BN46*#REF!*#REF!/#REF!,[1]QGDP_CPdata!AH46))</f>
        <v>#REF!</v>
      </c>
      <c r="BP46" s="24" t="e">
        <f>IF(BP$51&lt;$C$5,#REF!,IF(BP$54=1,BO46*#REF!*#REF!/#REF!,[1]QGDP_CPdata!AI46))</f>
        <v>#REF!</v>
      </c>
      <c r="BQ46" s="24" t="e">
        <f>IF(BQ$51&lt;$C$5,#REF!,IF(BQ$54=1,BP46*#REF!*#REF!/#REF!,[1]QGDP_CPdata!AJ46))</f>
        <v>#REF!</v>
      </c>
      <c r="BR46" s="24" t="e">
        <f>IF(BR$51&lt;$C$5,#REF!,IF(BR$54=1,BQ46*#REF!*#REF!/#REF!,[1]QGDP_CPdata!AK46))</f>
        <v>#REF!</v>
      </c>
      <c r="BS46" s="24" t="e">
        <f>IF(BS$51&lt;$C$5,#REF!,IF(BS$54=1,BR46*#REF!*#REF!/#REF!,[1]QGDP_CPdata!AL46))</f>
        <v>#REF!</v>
      </c>
      <c r="BT46" s="24" t="e">
        <f>IF(BT$51&lt;$C$5,#REF!,IF(BT$54=1,BS46*#REF!*#REF!/#REF!,[1]QGDP_CPdata!AM46))</f>
        <v>#REF!</v>
      </c>
      <c r="BU46" s="24" t="e">
        <f>IF(BU$51&lt;$C$5,#REF!,IF(BU$54=1,BT46*#REF!*#REF!/#REF!,[1]QGDP_CPdata!AN46))</f>
        <v>#REF!</v>
      </c>
      <c r="BV46" s="24" t="e">
        <f>IF(BV$51&lt;$C$5,#REF!,IF(BV$54=1,BU46*#REF!*#REF!/#REF!,[1]QGDP_CPdata!AO46))</f>
        <v>#REF!</v>
      </c>
      <c r="BW46" s="24" t="e">
        <f>IF(BW$51&lt;$C$5,#REF!,IF(BW$54=1,BV46*#REF!*#REF!/#REF!,[1]QGDP_CPdata!AP46))</f>
        <v>#REF!</v>
      </c>
      <c r="BX46" s="24" t="e">
        <f>IF(BX$51&lt;$C$5,#REF!,IF(BX$54=1,BW46*#REF!*#REF!/#REF!,[1]QGDP_CPdata!AQ46))</f>
        <v>#REF!</v>
      </c>
      <c r="BY46" s="24" t="e">
        <f>IF(BY$51&lt;$C$5,#REF!,IF(BY$54=1,BX46*#REF!*#REF!/#REF!,[1]QGDP_CPdata!AR46))</f>
        <v>#REF!</v>
      </c>
      <c r="BZ46" s="24" t="e">
        <f>IF(BZ$51&lt;$C$5,#REF!,IF(BZ$54=1,BY46*#REF!*#REF!/#REF!,[1]QGDP_CPdata!AS46))</f>
        <v>#REF!</v>
      </c>
      <c r="CA46" s="24" t="e">
        <f>IF(CA$51&lt;$C$5,#REF!,IF(CA$54=1,BZ46*#REF!*#REF!/#REF!,[1]QGDP_CPdata!AT46))</f>
        <v>#REF!</v>
      </c>
      <c r="CB46" s="24" t="e">
        <f>IF(CB$51&lt;$C$5,#REF!,IF(CB$54=1,CA46*#REF!*#REF!/#REF!,[1]QGDP_CPdata!AU46))</f>
        <v>#REF!</v>
      </c>
      <c r="CC46" s="24" t="e">
        <f>IF(CC$51&lt;$C$5,#REF!,IF(CC$54=1,CB46*#REF!*#REF!/#REF!,[1]QGDP_CPdata!AV46))</f>
        <v>#REF!</v>
      </c>
      <c r="CD46" s="24" t="e">
        <f>IF(CD$51&lt;$C$5,#REF!,IF(CD$54=1,CC46*#REF!*#REF!/#REF!,[1]QGDP_CPdata!AW46))</f>
        <v>#REF!</v>
      </c>
      <c r="CE46" s="24" t="e">
        <f>IF(CE$51&lt;$C$5,#REF!,IF(CE$54=1,CD46*#REF!*#REF!/#REF!,[1]QGDP_CPdata!AX46))</f>
        <v>#REF!</v>
      </c>
      <c r="CF46" s="24" t="e">
        <f>IF(CF$51&lt;$C$5,#REF!,IF(CF$54=1,CE46*#REF!*#REF!/#REF!,[1]QGDP_CPdata!AY46))</f>
        <v>#REF!</v>
      </c>
      <c r="CG46" s="79"/>
      <c r="CH46" s="79"/>
      <c r="CI46" s="79"/>
      <c r="CJ46" s="79"/>
      <c r="CK46" s="79"/>
      <c r="CL46" s="79"/>
      <c r="CM46" s="79"/>
      <c r="CN46" s="79"/>
      <c r="CO46" s="79"/>
      <c r="CP46" s="79"/>
      <c r="CQ46" s="79"/>
      <c r="CR46" s="79"/>
      <c r="CS46" s="79"/>
    </row>
    <row r="47" spans="1:97" ht="7.5" customHeight="1" thickBot="1" x14ac:dyDescent="1">
      <c r="C47" s="38"/>
      <c r="D47" s="3"/>
      <c r="E47" s="38"/>
      <c r="F47" s="39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</row>
    <row r="48" spans="1:97" s="68" customFormat="1" ht="12.75" customHeight="1" thickTop="1" x14ac:dyDescent="0.6">
      <c r="A48" s="45"/>
      <c r="B48" s="45"/>
      <c r="C48" s="45"/>
      <c r="D48" s="46"/>
      <c r="E48" s="47" t="s">
        <v>100</v>
      </c>
      <c r="F48" s="48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</row>
    <row r="49" spans="1:84" s="68" customFormat="1" ht="12.75" customHeight="1" x14ac:dyDescent="0.6">
      <c r="A49" s="45"/>
      <c r="B49" s="45"/>
      <c r="C49" s="45"/>
      <c r="D49" s="46"/>
      <c r="E49" s="49">
        <f ca="1">TODAY()</f>
        <v>45917</v>
      </c>
      <c r="F49" s="48"/>
      <c r="G49" s="45"/>
      <c r="H49" s="45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</row>
    <row r="50" spans="1:84" ht="17.600000000000001" x14ac:dyDescent="0.85">
      <c r="D50" s="3"/>
      <c r="F50" s="42" t="s">
        <v>181</v>
      </c>
      <c r="H50" s="25">
        <v>1</v>
      </c>
      <c r="I50" s="25">
        <f>+H50+1</f>
        <v>2</v>
      </c>
      <c r="J50" s="25">
        <f t="shared" ref="J50:BU50" si="26">+I50+1</f>
        <v>3</v>
      </c>
      <c r="K50" s="25">
        <f t="shared" si="26"/>
        <v>4</v>
      </c>
      <c r="L50" s="25">
        <f t="shared" si="26"/>
        <v>5</v>
      </c>
      <c r="M50" s="25">
        <f t="shared" si="26"/>
        <v>6</v>
      </c>
      <c r="N50" s="25">
        <f t="shared" si="26"/>
        <v>7</v>
      </c>
      <c r="O50" s="25">
        <f t="shared" si="26"/>
        <v>8</v>
      </c>
      <c r="P50" s="25">
        <f t="shared" si="26"/>
        <v>9</v>
      </c>
      <c r="Q50" s="25">
        <f t="shared" si="26"/>
        <v>10</v>
      </c>
      <c r="R50" s="25">
        <f t="shared" si="26"/>
        <v>11</v>
      </c>
      <c r="S50" s="25">
        <f t="shared" si="26"/>
        <v>12</v>
      </c>
      <c r="T50" s="25">
        <f t="shared" si="26"/>
        <v>13</v>
      </c>
      <c r="U50" s="25">
        <f t="shared" si="26"/>
        <v>14</v>
      </c>
      <c r="V50" s="25">
        <f t="shared" si="26"/>
        <v>15</v>
      </c>
      <c r="W50" s="25">
        <f t="shared" si="26"/>
        <v>16</v>
      </c>
      <c r="X50" s="25">
        <f t="shared" si="26"/>
        <v>17</v>
      </c>
      <c r="Y50" s="25">
        <f t="shared" si="26"/>
        <v>18</v>
      </c>
      <c r="Z50" s="25">
        <f t="shared" si="26"/>
        <v>19</v>
      </c>
      <c r="AA50" s="25">
        <f t="shared" si="26"/>
        <v>20</v>
      </c>
      <c r="AB50" s="25">
        <f t="shared" si="26"/>
        <v>21</v>
      </c>
      <c r="AC50" s="25">
        <f t="shared" si="26"/>
        <v>22</v>
      </c>
      <c r="AD50" s="25">
        <f t="shared" si="26"/>
        <v>23</v>
      </c>
      <c r="AE50" s="25">
        <f t="shared" si="26"/>
        <v>24</v>
      </c>
      <c r="AF50" s="25">
        <f t="shared" si="26"/>
        <v>25</v>
      </c>
      <c r="AG50" s="25">
        <f t="shared" si="26"/>
        <v>26</v>
      </c>
      <c r="AH50" s="25">
        <f t="shared" si="26"/>
        <v>27</v>
      </c>
      <c r="AI50" s="25">
        <f t="shared" si="26"/>
        <v>28</v>
      </c>
      <c r="AJ50" s="25">
        <f t="shared" si="26"/>
        <v>29</v>
      </c>
      <c r="AK50" s="25">
        <f t="shared" si="26"/>
        <v>30</v>
      </c>
      <c r="AL50" s="25">
        <f t="shared" si="26"/>
        <v>31</v>
      </c>
      <c r="AM50" s="25">
        <f t="shared" si="26"/>
        <v>32</v>
      </c>
      <c r="AN50" s="25">
        <f t="shared" si="26"/>
        <v>33</v>
      </c>
      <c r="AO50" s="25">
        <f t="shared" si="26"/>
        <v>34</v>
      </c>
      <c r="AP50" s="25">
        <f t="shared" si="26"/>
        <v>35</v>
      </c>
      <c r="AQ50" s="25">
        <f t="shared" si="26"/>
        <v>36</v>
      </c>
      <c r="AR50" s="25">
        <f t="shared" si="26"/>
        <v>37</v>
      </c>
      <c r="AS50" s="25">
        <f t="shared" si="26"/>
        <v>38</v>
      </c>
      <c r="AT50" s="25">
        <f t="shared" si="26"/>
        <v>39</v>
      </c>
      <c r="AU50" s="25">
        <f t="shared" si="26"/>
        <v>40</v>
      </c>
      <c r="AV50" s="25">
        <f t="shared" si="26"/>
        <v>41</v>
      </c>
      <c r="AW50" s="25">
        <f t="shared" si="26"/>
        <v>42</v>
      </c>
      <c r="AX50" s="25">
        <f t="shared" si="26"/>
        <v>43</v>
      </c>
      <c r="AY50" s="25">
        <f t="shared" si="26"/>
        <v>44</v>
      </c>
      <c r="AZ50" s="25">
        <f t="shared" si="26"/>
        <v>45</v>
      </c>
      <c r="BA50" s="25">
        <f t="shared" si="26"/>
        <v>46</v>
      </c>
      <c r="BB50" s="25">
        <f t="shared" si="26"/>
        <v>47</v>
      </c>
      <c r="BC50" s="25">
        <f t="shared" si="26"/>
        <v>48</v>
      </c>
      <c r="BD50" s="25">
        <f t="shared" si="26"/>
        <v>49</v>
      </c>
      <c r="BE50" s="25">
        <f t="shared" si="26"/>
        <v>50</v>
      </c>
      <c r="BF50" s="25">
        <f t="shared" si="26"/>
        <v>51</v>
      </c>
      <c r="BG50" s="25">
        <f t="shared" si="26"/>
        <v>52</v>
      </c>
      <c r="BH50" s="25">
        <f t="shared" si="26"/>
        <v>53</v>
      </c>
      <c r="BI50" s="25">
        <f t="shared" si="26"/>
        <v>54</v>
      </c>
      <c r="BJ50" s="25">
        <f t="shared" si="26"/>
        <v>55</v>
      </c>
      <c r="BK50" s="25">
        <f t="shared" si="26"/>
        <v>56</v>
      </c>
      <c r="BL50" s="25">
        <f t="shared" si="26"/>
        <v>57</v>
      </c>
      <c r="BM50" s="25">
        <f t="shared" si="26"/>
        <v>58</v>
      </c>
      <c r="BN50" s="25">
        <f t="shared" si="26"/>
        <v>59</v>
      </c>
      <c r="BO50" s="25">
        <f t="shared" si="26"/>
        <v>60</v>
      </c>
      <c r="BP50" s="25">
        <f t="shared" si="26"/>
        <v>61</v>
      </c>
      <c r="BQ50" s="25">
        <f t="shared" si="26"/>
        <v>62</v>
      </c>
      <c r="BR50" s="25">
        <f t="shared" si="26"/>
        <v>63</v>
      </c>
      <c r="BS50" s="25">
        <f t="shared" si="26"/>
        <v>64</v>
      </c>
      <c r="BT50" s="25">
        <f t="shared" si="26"/>
        <v>65</v>
      </c>
      <c r="BU50" s="25">
        <f t="shared" si="26"/>
        <v>66</v>
      </c>
      <c r="BV50" s="25">
        <f t="shared" ref="BV50:CF50" si="27">+BU50+1</f>
        <v>67</v>
      </c>
      <c r="BW50" s="25">
        <f t="shared" si="27"/>
        <v>68</v>
      </c>
      <c r="BX50" s="25">
        <f t="shared" si="27"/>
        <v>69</v>
      </c>
      <c r="BY50" s="25">
        <f t="shared" si="27"/>
        <v>70</v>
      </c>
      <c r="BZ50" s="25">
        <f t="shared" si="27"/>
        <v>71</v>
      </c>
      <c r="CA50" s="25">
        <f t="shared" si="27"/>
        <v>72</v>
      </c>
      <c r="CB50" s="25">
        <f t="shared" si="27"/>
        <v>73</v>
      </c>
      <c r="CC50" s="25">
        <f t="shared" si="27"/>
        <v>74</v>
      </c>
      <c r="CD50" s="25">
        <f t="shared" si="27"/>
        <v>75</v>
      </c>
      <c r="CE50" s="25">
        <f t="shared" si="27"/>
        <v>76</v>
      </c>
      <c r="CF50" s="25">
        <f t="shared" si="27"/>
        <v>77</v>
      </c>
    </row>
    <row r="51" spans="1:84" ht="17.600000000000001" x14ac:dyDescent="0.85">
      <c r="C51" s="42"/>
      <c r="D51" s="3"/>
      <c r="G51" s="42"/>
      <c r="H51" s="42">
        <v>2006</v>
      </c>
      <c r="I51" s="42">
        <v>2006</v>
      </c>
      <c r="J51" s="42">
        <v>2006</v>
      </c>
      <c r="K51" s="42">
        <v>2006</v>
      </c>
      <c r="L51" s="42">
        <f t="shared" ref="L51:BW51" si="28">H51+1</f>
        <v>2007</v>
      </c>
      <c r="M51" s="42">
        <f t="shared" si="28"/>
        <v>2007</v>
      </c>
      <c r="N51" s="42">
        <f t="shared" si="28"/>
        <v>2007</v>
      </c>
      <c r="O51" s="42">
        <f t="shared" si="28"/>
        <v>2007</v>
      </c>
      <c r="P51" s="42">
        <f t="shared" si="28"/>
        <v>2008</v>
      </c>
      <c r="Q51" s="42">
        <f t="shared" si="28"/>
        <v>2008</v>
      </c>
      <c r="R51" s="42">
        <f t="shared" si="28"/>
        <v>2008</v>
      </c>
      <c r="S51" s="42">
        <f t="shared" si="28"/>
        <v>2008</v>
      </c>
      <c r="T51" s="42">
        <f t="shared" si="28"/>
        <v>2009</v>
      </c>
      <c r="U51" s="42">
        <f t="shared" si="28"/>
        <v>2009</v>
      </c>
      <c r="V51" s="42">
        <f t="shared" si="28"/>
        <v>2009</v>
      </c>
      <c r="W51" s="42">
        <f t="shared" si="28"/>
        <v>2009</v>
      </c>
      <c r="X51" s="42">
        <f t="shared" si="28"/>
        <v>2010</v>
      </c>
      <c r="Y51" s="42">
        <f t="shared" si="28"/>
        <v>2010</v>
      </c>
      <c r="Z51" s="42">
        <f t="shared" si="28"/>
        <v>2010</v>
      </c>
      <c r="AA51" s="42">
        <f t="shared" si="28"/>
        <v>2010</v>
      </c>
      <c r="AB51" s="42">
        <f t="shared" si="28"/>
        <v>2011</v>
      </c>
      <c r="AC51" s="42">
        <f t="shared" si="28"/>
        <v>2011</v>
      </c>
      <c r="AD51" s="42">
        <f t="shared" si="28"/>
        <v>2011</v>
      </c>
      <c r="AE51" s="42">
        <f t="shared" si="28"/>
        <v>2011</v>
      </c>
      <c r="AF51" s="42">
        <f t="shared" si="28"/>
        <v>2012</v>
      </c>
      <c r="AG51" s="42">
        <f t="shared" si="28"/>
        <v>2012</v>
      </c>
      <c r="AH51" s="42">
        <f t="shared" si="28"/>
        <v>2012</v>
      </c>
      <c r="AI51" s="42">
        <f t="shared" si="28"/>
        <v>2012</v>
      </c>
      <c r="AJ51" s="42">
        <f t="shared" si="28"/>
        <v>2013</v>
      </c>
      <c r="AK51" s="42">
        <f t="shared" si="28"/>
        <v>2013</v>
      </c>
      <c r="AL51" s="42">
        <f t="shared" si="28"/>
        <v>2013</v>
      </c>
      <c r="AM51" s="42">
        <f t="shared" si="28"/>
        <v>2013</v>
      </c>
      <c r="AN51" s="42">
        <f t="shared" si="28"/>
        <v>2014</v>
      </c>
      <c r="AO51" s="42">
        <f t="shared" si="28"/>
        <v>2014</v>
      </c>
      <c r="AP51" s="42">
        <f t="shared" si="28"/>
        <v>2014</v>
      </c>
      <c r="AQ51" s="42">
        <f t="shared" si="28"/>
        <v>2014</v>
      </c>
      <c r="AR51" s="42">
        <f t="shared" si="28"/>
        <v>2015</v>
      </c>
      <c r="AS51" s="42">
        <f t="shared" si="28"/>
        <v>2015</v>
      </c>
      <c r="AT51" s="42">
        <f t="shared" si="28"/>
        <v>2015</v>
      </c>
      <c r="AU51" s="42">
        <f t="shared" si="28"/>
        <v>2015</v>
      </c>
      <c r="AV51" s="42">
        <f t="shared" si="28"/>
        <v>2016</v>
      </c>
      <c r="AW51" s="42">
        <f t="shared" si="28"/>
        <v>2016</v>
      </c>
      <c r="AX51" s="42">
        <f t="shared" si="28"/>
        <v>2016</v>
      </c>
      <c r="AY51" s="42">
        <f t="shared" si="28"/>
        <v>2016</v>
      </c>
      <c r="AZ51" s="42">
        <f t="shared" si="28"/>
        <v>2017</v>
      </c>
      <c r="BA51" s="42">
        <f t="shared" si="28"/>
        <v>2017</v>
      </c>
      <c r="BB51" s="42">
        <f t="shared" si="28"/>
        <v>2017</v>
      </c>
      <c r="BC51" s="42">
        <f t="shared" si="28"/>
        <v>2017</v>
      </c>
      <c r="BD51" s="42">
        <f t="shared" si="28"/>
        <v>2018</v>
      </c>
      <c r="BE51" s="42">
        <f t="shared" si="28"/>
        <v>2018</v>
      </c>
      <c r="BF51" s="42">
        <f t="shared" si="28"/>
        <v>2018</v>
      </c>
      <c r="BG51" s="42">
        <f t="shared" si="28"/>
        <v>2018</v>
      </c>
      <c r="BH51" s="42">
        <f t="shared" si="28"/>
        <v>2019</v>
      </c>
      <c r="BI51" s="42">
        <f t="shared" si="28"/>
        <v>2019</v>
      </c>
      <c r="BJ51" s="42">
        <f t="shared" si="28"/>
        <v>2019</v>
      </c>
      <c r="BK51" s="42">
        <f t="shared" si="28"/>
        <v>2019</v>
      </c>
      <c r="BL51" s="42">
        <f t="shared" si="28"/>
        <v>2020</v>
      </c>
      <c r="BM51" s="42">
        <f t="shared" si="28"/>
        <v>2020</v>
      </c>
      <c r="BN51" s="42">
        <f t="shared" si="28"/>
        <v>2020</v>
      </c>
      <c r="BO51" s="42">
        <f t="shared" si="28"/>
        <v>2020</v>
      </c>
      <c r="BP51" s="42">
        <f t="shared" si="28"/>
        <v>2021</v>
      </c>
      <c r="BQ51" s="42">
        <f t="shared" si="28"/>
        <v>2021</v>
      </c>
      <c r="BR51" s="42">
        <f t="shared" si="28"/>
        <v>2021</v>
      </c>
      <c r="BS51" s="42">
        <f t="shared" si="28"/>
        <v>2021</v>
      </c>
      <c r="BT51" s="42">
        <f t="shared" si="28"/>
        <v>2022</v>
      </c>
      <c r="BU51" s="42">
        <f t="shared" si="28"/>
        <v>2022</v>
      </c>
      <c r="BV51" s="42">
        <f t="shared" si="28"/>
        <v>2022</v>
      </c>
      <c r="BW51" s="42">
        <f t="shared" si="28"/>
        <v>2022</v>
      </c>
      <c r="BX51" s="42">
        <f t="shared" ref="BX51:CF51" si="29">BT51+1</f>
        <v>2023</v>
      </c>
      <c r="BY51" s="42">
        <f t="shared" si="29"/>
        <v>2023</v>
      </c>
      <c r="BZ51" s="42">
        <f t="shared" si="29"/>
        <v>2023</v>
      </c>
      <c r="CA51" s="42">
        <f t="shared" si="29"/>
        <v>2023</v>
      </c>
      <c r="CB51" s="42">
        <f t="shared" si="29"/>
        <v>2024</v>
      </c>
      <c r="CC51" s="42">
        <f t="shared" si="29"/>
        <v>2024</v>
      </c>
      <c r="CD51" s="42">
        <f t="shared" si="29"/>
        <v>2024</v>
      </c>
      <c r="CE51" s="42">
        <f t="shared" si="29"/>
        <v>2024</v>
      </c>
      <c r="CF51" s="42">
        <f t="shared" si="29"/>
        <v>2025</v>
      </c>
    </row>
    <row r="52" spans="1:84" ht="17.600000000000001" x14ac:dyDescent="0.85">
      <c r="C52" s="44"/>
      <c r="D52" s="3"/>
      <c r="E52" s="43"/>
      <c r="G52" s="44"/>
      <c r="H52" s="44" t="s">
        <v>42</v>
      </c>
      <c r="I52" s="44" t="s">
        <v>43</v>
      </c>
      <c r="J52" s="44" t="s">
        <v>44</v>
      </c>
      <c r="K52" s="44" t="s">
        <v>45</v>
      </c>
      <c r="L52" s="44" t="str">
        <f t="shared" ref="L52:BW52" si="30">H52</f>
        <v>Q1</v>
      </c>
      <c r="M52" s="44" t="str">
        <f t="shared" si="30"/>
        <v>Q2</v>
      </c>
      <c r="N52" s="44" t="str">
        <f t="shared" si="30"/>
        <v>Q3</v>
      </c>
      <c r="O52" s="44" t="str">
        <f t="shared" si="30"/>
        <v>Q4</v>
      </c>
      <c r="P52" s="44" t="str">
        <f t="shared" si="30"/>
        <v>Q1</v>
      </c>
      <c r="Q52" s="44" t="str">
        <f t="shared" si="30"/>
        <v>Q2</v>
      </c>
      <c r="R52" s="44" t="str">
        <f t="shared" si="30"/>
        <v>Q3</v>
      </c>
      <c r="S52" s="44" t="str">
        <f t="shared" si="30"/>
        <v>Q4</v>
      </c>
      <c r="T52" s="44" t="str">
        <f t="shared" si="30"/>
        <v>Q1</v>
      </c>
      <c r="U52" s="44" t="str">
        <f t="shared" si="30"/>
        <v>Q2</v>
      </c>
      <c r="V52" s="44" t="str">
        <f t="shared" si="30"/>
        <v>Q3</v>
      </c>
      <c r="W52" s="44" t="str">
        <f t="shared" si="30"/>
        <v>Q4</v>
      </c>
      <c r="X52" s="44" t="str">
        <f t="shared" si="30"/>
        <v>Q1</v>
      </c>
      <c r="Y52" s="44" t="str">
        <f t="shared" si="30"/>
        <v>Q2</v>
      </c>
      <c r="Z52" s="44" t="str">
        <f t="shared" si="30"/>
        <v>Q3</v>
      </c>
      <c r="AA52" s="44" t="str">
        <f t="shared" si="30"/>
        <v>Q4</v>
      </c>
      <c r="AB52" s="44" t="str">
        <f t="shared" si="30"/>
        <v>Q1</v>
      </c>
      <c r="AC52" s="44" t="str">
        <f t="shared" si="30"/>
        <v>Q2</v>
      </c>
      <c r="AD52" s="44" t="str">
        <f t="shared" si="30"/>
        <v>Q3</v>
      </c>
      <c r="AE52" s="44" t="str">
        <f t="shared" si="30"/>
        <v>Q4</v>
      </c>
      <c r="AF52" s="44" t="str">
        <f t="shared" si="30"/>
        <v>Q1</v>
      </c>
      <c r="AG52" s="44" t="str">
        <f t="shared" si="30"/>
        <v>Q2</v>
      </c>
      <c r="AH52" s="44" t="str">
        <f t="shared" si="30"/>
        <v>Q3</v>
      </c>
      <c r="AI52" s="44" t="str">
        <f t="shared" si="30"/>
        <v>Q4</v>
      </c>
      <c r="AJ52" s="44" t="str">
        <f t="shared" si="30"/>
        <v>Q1</v>
      </c>
      <c r="AK52" s="44" t="str">
        <f t="shared" si="30"/>
        <v>Q2</v>
      </c>
      <c r="AL52" s="44" t="str">
        <f t="shared" si="30"/>
        <v>Q3</v>
      </c>
      <c r="AM52" s="44" t="str">
        <f t="shared" si="30"/>
        <v>Q4</v>
      </c>
      <c r="AN52" s="44" t="str">
        <f t="shared" si="30"/>
        <v>Q1</v>
      </c>
      <c r="AO52" s="44" t="str">
        <f t="shared" si="30"/>
        <v>Q2</v>
      </c>
      <c r="AP52" s="44" t="str">
        <f t="shared" si="30"/>
        <v>Q3</v>
      </c>
      <c r="AQ52" s="44" t="str">
        <f t="shared" si="30"/>
        <v>Q4</v>
      </c>
      <c r="AR52" s="44" t="str">
        <f t="shared" si="30"/>
        <v>Q1</v>
      </c>
      <c r="AS52" s="44" t="str">
        <f t="shared" si="30"/>
        <v>Q2</v>
      </c>
      <c r="AT52" s="44" t="str">
        <f t="shared" si="30"/>
        <v>Q3</v>
      </c>
      <c r="AU52" s="44" t="str">
        <f t="shared" si="30"/>
        <v>Q4</v>
      </c>
      <c r="AV52" s="44" t="str">
        <f t="shared" si="30"/>
        <v>Q1</v>
      </c>
      <c r="AW52" s="44" t="str">
        <f t="shared" si="30"/>
        <v>Q2</v>
      </c>
      <c r="AX52" s="44" t="str">
        <f t="shared" si="30"/>
        <v>Q3</v>
      </c>
      <c r="AY52" s="44" t="str">
        <f t="shared" si="30"/>
        <v>Q4</v>
      </c>
      <c r="AZ52" s="44" t="str">
        <f t="shared" si="30"/>
        <v>Q1</v>
      </c>
      <c r="BA52" s="44" t="str">
        <f t="shared" si="30"/>
        <v>Q2</v>
      </c>
      <c r="BB52" s="44" t="str">
        <f t="shared" si="30"/>
        <v>Q3</v>
      </c>
      <c r="BC52" s="44" t="str">
        <f t="shared" si="30"/>
        <v>Q4</v>
      </c>
      <c r="BD52" s="44" t="str">
        <f t="shared" si="30"/>
        <v>Q1</v>
      </c>
      <c r="BE52" s="44" t="str">
        <f t="shared" si="30"/>
        <v>Q2</v>
      </c>
      <c r="BF52" s="44" t="str">
        <f t="shared" si="30"/>
        <v>Q3</v>
      </c>
      <c r="BG52" s="44" t="str">
        <f t="shared" si="30"/>
        <v>Q4</v>
      </c>
      <c r="BH52" s="44" t="str">
        <f t="shared" si="30"/>
        <v>Q1</v>
      </c>
      <c r="BI52" s="44" t="str">
        <f t="shared" si="30"/>
        <v>Q2</v>
      </c>
      <c r="BJ52" s="44" t="str">
        <f t="shared" si="30"/>
        <v>Q3</v>
      </c>
      <c r="BK52" s="44" t="str">
        <f t="shared" si="30"/>
        <v>Q4</v>
      </c>
      <c r="BL52" s="44" t="str">
        <f t="shared" si="30"/>
        <v>Q1</v>
      </c>
      <c r="BM52" s="44" t="str">
        <f t="shared" si="30"/>
        <v>Q2</v>
      </c>
      <c r="BN52" s="44" t="str">
        <f t="shared" si="30"/>
        <v>Q3</v>
      </c>
      <c r="BO52" s="44" t="str">
        <f t="shared" si="30"/>
        <v>Q4</v>
      </c>
      <c r="BP52" s="44" t="str">
        <f t="shared" si="30"/>
        <v>Q1</v>
      </c>
      <c r="BQ52" s="44" t="str">
        <f t="shared" si="30"/>
        <v>Q2</v>
      </c>
      <c r="BR52" s="44" t="str">
        <f t="shared" si="30"/>
        <v>Q3</v>
      </c>
      <c r="BS52" s="44" t="str">
        <f t="shared" si="30"/>
        <v>Q4</v>
      </c>
      <c r="BT52" s="44" t="str">
        <f t="shared" si="30"/>
        <v>Q1</v>
      </c>
      <c r="BU52" s="44" t="str">
        <f t="shared" si="30"/>
        <v>Q2</v>
      </c>
      <c r="BV52" s="44" t="str">
        <f t="shared" si="30"/>
        <v>Q3</v>
      </c>
      <c r="BW52" s="44" t="str">
        <f t="shared" si="30"/>
        <v>Q4</v>
      </c>
      <c r="BX52" s="44" t="str">
        <f t="shared" ref="BX52:CF52" si="31">BT52</f>
        <v>Q1</v>
      </c>
      <c r="BY52" s="44" t="str">
        <f t="shared" si="31"/>
        <v>Q2</v>
      </c>
      <c r="BZ52" s="44" t="str">
        <f t="shared" si="31"/>
        <v>Q3</v>
      </c>
      <c r="CA52" s="44" t="str">
        <f t="shared" si="31"/>
        <v>Q4</v>
      </c>
      <c r="CB52" s="44" t="str">
        <f t="shared" si="31"/>
        <v>Q1</v>
      </c>
      <c r="CC52" s="44" t="str">
        <f t="shared" si="31"/>
        <v>Q2</v>
      </c>
      <c r="CD52" s="44" t="str">
        <f t="shared" si="31"/>
        <v>Q3</v>
      </c>
      <c r="CE52" s="44" t="str">
        <f t="shared" si="31"/>
        <v>Q4</v>
      </c>
      <c r="CF52" s="44" t="str">
        <f t="shared" si="31"/>
        <v>Q1</v>
      </c>
    </row>
    <row r="53" spans="1:84" ht="17.600000000000001" x14ac:dyDescent="0.85">
      <c r="D53" s="3"/>
      <c r="H53" s="25" t="str">
        <f>+H51&amp;" "&amp;H52</f>
        <v>2006 Q1</v>
      </c>
      <c r="I53" s="25" t="str">
        <f t="shared" ref="I53:BT53" si="32">+I51&amp;" "&amp;I52</f>
        <v>2006 Q2</v>
      </c>
      <c r="J53" s="25" t="str">
        <f t="shared" si="32"/>
        <v>2006 Q3</v>
      </c>
      <c r="K53" s="25" t="str">
        <f t="shared" si="32"/>
        <v>2006 Q4</v>
      </c>
      <c r="L53" s="25" t="str">
        <f t="shared" si="32"/>
        <v>2007 Q1</v>
      </c>
      <c r="M53" s="25" t="str">
        <f t="shared" si="32"/>
        <v>2007 Q2</v>
      </c>
      <c r="N53" s="25" t="str">
        <f t="shared" si="32"/>
        <v>2007 Q3</v>
      </c>
      <c r="O53" s="25" t="str">
        <f t="shared" si="32"/>
        <v>2007 Q4</v>
      </c>
      <c r="P53" s="25" t="str">
        <f t="shared" si="32"/>
        <v>2008 Q1</v>
      </c>
      <c r="Q53" s="25" t="str">
        <f t="shared" si="32"/>
        <v>2008 Q2</v>
      </c>
      <c r="R53" s="25" t="str">
        <f t="shared" si="32"/>
        <v>2008 Q3</v>
      </c>
      <c r="S53" s="25" t="str">
        <f t="shared" si="32"/>
        <v>2008 Q4</v>
      </c>
      <c r="T53" s="25" t="str">
        <f t="shared" si="32"/>
        <v>2009 Q1</v>
      </c>
      <c r="U53" s="25" t="str">
        <f t="shared" si="32"/>
        <v>2009 Q2</v>
      </c>
      <c r="V53" s="25" t="str">
        <f t="shared" si="32"/>
        <v>2009 Q3</v>
      </c>
      <c r="W53" s="25" t="str">
        <f t="shared" si="32"/>
        <v>2009 Q4</v>
      </c>
      <c r="X53" s="25" t="str">
        <f t="shared" si="32"/>
        <v>2010 Q1</v>
      </c>
      <c r="Y53" s="25" t="str">
        <f t="shared" si="32"/>
        <v>2010 Q2</v>
      </c>
      <c r="Z53" s="25" t="str">
        <f t="shared" si="32"/>
        <v>2010 Q3</v>
      </c>
      <c r="AA53" s="25" t="str">
        <f t="shared" si="32"/>
        <v>2010 Q4</v>
      </c>
      <c r="AB53" s="25" t="str">
        <f t="shared" si="32"/>
        <v>2011 Q1</v>
      </c>
      <c r="AC53" s="25" t="str">
        <f t="shared" si="32"/>
        <v>2011 Q2</v>
      </c>
      <c r="AD53" s="25" t="str">
        <f t="shared" si="32"/>
        <v>2011 Q3</v>
      </c>
      <c r="AE53" s="25" t="str">
        <f t="shared" si="32"/>
        <v>2011 Q4</v>
      </c>
      <c r="AF53" s="25" t="str">
        <f t="shared" si="32"/>
        <v>2012 Q1</v>
      </c>
      <c r="AG53" s="25" t="str">
        <f t="shared" si="32"/>
        <v>2012 Q2</v>
      </c>
      <c r="AH53" s="25" t="str">
        <f t="shared" si="32"/>
        <v>2012 Q3</v>
      </c>
      <c r="AI53" s="25" t="str">
        <f t="shared" si="32"/>
        <v>2012 Q4</v>
      </c>
      <c r="AJ53" s="25" t="str">
        <f t="shared" si="32"/>
        <v>2013 Q1</v>
      </c>
      <c r="AK53" s="25" t="str">
        <f t="shared" si="32"/>
        <v>2013 Q2</v>
      </c>
      <c r="AL53" s="25" t="str">
        <f t="shared" si="32"/>
        <v>2013 Q3</v>
      </c>
      <c r="AM53" s="25" t="str">
        <f t="shared" si="32"/>
        <v>2013 Q4</v>
      </c>
      <c r="AN53" s="25" t="str">
        <f t="shared" si="32"/>
        <v>2014 Q1</v>
      </c>
      <c r="AO53" s="25" t="str">
        <f t="shared" si="32"/>
        <v>2014 Q2</v>
      </c>
      <c r="AP53" s="25" t="str">
        <f t="shared" si="32"/>
        <v>2014 Q3</v>
      </c>
      <c r="AQ53" s="25" t="str">
        <f t="shared" si="32"/>
        <v>2014 Q4</v>
      </c>
      <c r="AR53" s="25" t="str">
        <f t="shared" si="32"/>
        <v>2015 Q1</v>
      </c>
      <c r="AS53" s="25" t="str">
        <f t="shared" si="32"/>
        <v>2015 Q2</v>
      </c>
      <c r="AT53" s="25" t="str">
        <f t="shared" si="32"/>
        <v>2015 Q3</v>
      </c>
      <c r="AU53" s="25" t="str">
        <f t="shared" si="32"/>
        <v>2015 Q4</v>
      </c>
      <c r="AV53" s="25" t="str">
        <f t="shared" si="32"/>
        <v>2016 Q1</v>
      </c>
      <c r="AW53" s="25" t="str">
        <f t="shared" si="32"/>
        <v>2016 Q2</v>
      </c>
      <c r="AX53" s="25" t="str">
        <f t="shared" si="32"/>
        <v>2016 Q3</v>
      </c>
      <c r="AY53" s="25" t="str">
        <f t="shared" si="32"/>
        <v>2016 Q4</v>
      </c>
      <c r="AZ53" s="25" t="str">
        <f t="shared" si="32"/>
        <v>2017 Q1</v>
      </c>
      <c r="BA53" s="25" t="str">
        <f t="shared" si="32"/>
        <v>2017 Q2</v>
      </c>
      <c r="BB53" s="25" t="str">
        <f t="shared" si="32"/>
        <v>2017 Q3</v>
      </c>
      <c r="BC53" s="25" t="str">
        <f t="shared" si="32"/>
        <v>2017 Q4</v>
      </c>
      <c r="BD53" s="25" t="str">
        <f t="shared" si="32"/>
        <v>2018 Q1</v>
      </c>
      <c r="BE53" s="25" t="str">
        <f t="shared" si="32"/>
        <v>2018 Q2</v>
      </c>
      <c r="BF53" s="25" t="str">
        <f t="shared" si="32"/>
        <v>2018 Q3</v>
      </c>
      <c r="BG53" s="25" t="str">
        <f t="shared" si="32"/>
        <v>2018 Q4</v>
      </c>
      <c r="BH53" s="25" t="str">
        <f t="shared" si="32"/>
        <v>2019 Q1</v>
      </c>
      <c r="BI53" s="25" t="str">
        <f t="shared" si="32"/>
        <v>2019 Q2</v>
      </c>
      <c r="BJ53" s="25" t="str">
        <f t="shared" si="32"/>
        <v>2019 Q3</v>
      </c>
      <c r="BK53" s="25" t="str">
        <f t="shared" si="32"/>
        <v>2019 Q4</v>
      </c>
      <c r="BL53" s="25" t="str">
        <f t="shared" si="32"/>
        <v>2020 Q1</v>
      </c>
      <c r="BM53" s="25" t="str">
        <f t="shared" si="32"/>
        <v>2020 Q2</v>
      </c>
      <c r="BN53" s="25" t="str">
        <f t="shared" si="32"/>
        <v>2020 Q3</v>
      </c>
      <c r="BO53" s="25" t="str">
        <f t="shared" si="32"/>
        <v>2020 Q4</v>
      </c>
      <c r="BP53" s="25" t="str">
        <f t="shared" si="32"/>
        <v>2021 Q1</v>
      </c>
      <c r="BQ53" s="25" t="str">
        <f t="shared" si="32"/>
        <v>2021 Q2</v>
      </c>
      <c r="BR53" s="25" t="str">
        <f t="shared" si="32"/>
        <v>2021 Q3</v>
      </c>
      <c r="BS53" s="25" t="str">
        <f t="shared" si="32"/>
        <v>2021 Q4</v>
      </c>
      <c r="BT53" s="25" t="str">
        <f t="shared" si="32"/>
        <v>2022 Q1</v>
      </c>
      <c r="BU53" s="25" t="str">
        <f t="shared" ref="BU53:CF53" si="33">+BU51&amp;" "&amp;BU52</f>
        <v>2022 Q2</v>
      </c>
      <c r="BV53" s="25" t="str">
        <f t="shared" si="33"/>
        <v>2022 Q3</v>
      </c>
      <c r="BW53" s="25" t="str">
        <f t="shared" si="33"/>
        <v>2022 Q4</v>
      </c>
      <c r="BX53" s="25" t="str">
        <f t="shared" si="33"/>
        <v>2023 Q1</v>
      </c>
      <c r="BY53" s="25" t="str">
        <f t="shared" si="33"/>
        <v>2023 Q2</v>
      </c>
      <c r="BZ53" s="25" t="str">
        <f t="shared" si="33"/>
        <v>2023 Q3</v>
      </c>
      <c r="CA53" s="25" t="str">
        <f t="shared" si="33"/>
        <v>2023 Q4</v>
      </c>
      <c r="CB53" s="25" t="str">
        <f t="shared" si="33"/>
        <v>2024 Q1</v>
      </c>
      <c r="CC53" s="25" t="str">
        <f t="shared" si="33"/>
        <v>2024 Q2</v>
      </c>
      <c r="CD53" s="25" t="str">
        <f t="shared" si="33"/>
        <v>2024 Q3</v>
      </c>
      <c r="CE53" s="25" t="str">
        <f t="shared" si="33"/>
        <v>2024 Q4</v>
      </c>
      <c r="CF53" s="25" t="str">
        <f t="shared" si="33"/>
        <v>2025 Q1</v>
      </c>
    </row>
    <row r="54" spans="1:84" ht="17.600000000000001" x14ac:dyDescent="0.85">
      <c r="D54" s="3"/>
      <c r="F54" s="42" t="s">
        <v>180</v>
      </c>
      <c r="H54" s="25" t="e">
        <f>+IF(AND(H50&gt;=#REF!,H50&lt;=#REF!),1,0)</f>
        <v>#REF!</v>
      </c>
      <c r="I54" s="25" t="e">
        <f>+IF(AND(I50&gt;=#REF!,I50&lt;=#REF!),1,0)</f>
        <v>#REF!</v>
      </c>
      <c r="J54" s="25" t="e">
        <f>+IF(AND(J50&gt;=#REF!,J50&lt;=#REF!),1,0)</f>
        <v>#REF!</v>
      </c>
      <c r="K54" s="25" t="e">
        <f>+IF(AND(K50&gt;=#REF!,K50&lt;=#REF!),1,0)</f>
        <v>#REF!</v>
      </c>
      <c r="L54" s="25" t="e">
        <f>+IF(AND(L50&gt;=#REF!,L50&lt;=#REF!),1,0)</f>
        <v>#REF!</v>
      </c>
      <c r="M54" s="25" t="e">
        <f>+IF(AND(M50&gt;=#REF!,M50&lt;=#REF!),1,0)</f>
        <v>#REF!</v>
      </c>
      <c r="N54" s="25" t="e">
        <f>+IF(AND(N50&gt;=#REF!,N50&lt;=#REF!),1,0)</f>
        <v>#REF!</v>
      </c>
      <c r="O54" s="25" t="e">
        <f>+IF(AND(O50&gt;=#REF!,O50&lt;=#REF!),1,0)</f>
        <v>#REF!</v>
      </c>
      <c r="P54" s="25" t="e">
        <f>+IF(AND(P50&gt;=#REF!,P50&lt;=#REF!),1,0)</f>
        <v>#REF!</v>
      </c>
      <c r="Q54" s="25" t="e">
        <f>+IF(AND(Q50&gt;=#REF!,Q50&lt;=#REF!),1,0)</f>
        <v>#REF!</v>
      </c>
      <c r="R54" s="25" t="e">
        <f>+IF(AND(R50&gt;=#REF!,R50&lt;=#REF!),1,0)</f>
        <v>#REF!</v>
      </c>
      <c r="S54" s="25" t="e">
        <f>+IF(AND(S50&gt;=#REF!,S50&lt;=#REF!),1,0)</f>
        <v>#REF!</v>
      </c>
      <c r="T54" s="25" t="e">
        <f>+IF(AND(T50&gt;=#REF!,T50&lt;=#REF!),1,0)</f>
        <v>#REF!</v>
      </c>
      <c r="U54" s="25" t="e">
        <f>+IF(AND(U50&gt;=#REF!,U50&lt;=#REF!),1,0)</f>
        <v>#REF!</v>
      </c>
      <c r="V54" s="25" t="e">
        <f>+IF(AND(V50&gt;=#REF!,V50&lt;=#REF!),1,0)</f>
        <v>#REF!</v>
      </c>
      <c r="W54" s="25" t="e">
        <f>+IF(AND(W50&gt;=#REF!,W50&lt;=#REF!),1,0)</f>
        <v>#REF!</v>
      </c>
      <c r="X54" s="25" t="e">
        <f>+IF(AND(X50&gt;=#REF!,X50&lt;=#REF!),1,0)</f>
        <v>#REF!</v>
      </c>
      <c r="Y54" s="25" t="e">
        <f>+IF(AND(Y50&gt;=#REF!,Y50&lt;=#REF!),1,0)</f>
        <v>#REF!</v>
      </c>
      <c r="Z54" s="25" t="e">
        <f>+IF(AND(Z50&gt;=#REF!,Z50&lt;=#REF!),1,0)</f>
        <v>#REF!</v>
      </c>
      <c r="AA54" s="25" t="e">
        <f>+IF(AND(AA50&gt;=#REF!,AA50&lt;=#REF!),1,0)</f>
        <v>#REF!</v>
      </c>
      <c r="AB54" s="25" t="e">
        <f>+IF(AND(AB50&gt;=#REF!,AB50&lt;=#REF!),1,0)</f>
        <v>#REF!</v>
      </c>
      <c r="AC54" s="25" t="e">
        <f>+IF(AND(AC50&gt;=#REF!,AC50&lt;=#REF!),1,0)</f>
        <v>#REF!</v>
      </c>
      <c r="AD54" s="25" t="e">
        <f>+IF(AND(AD50&gt;=#REF!,AD50&lt;=#REF!),1,0)</f>
        <v>#REF!</v>
      </c>
      <c r="AE54" s="25" t="e">
        <f>+IF(AND(AE50&gt;=#REF!,AE50&lt;=#REF!),1,0)</f>
        <v>#REF!</v>
      </c>
      <c r="AF54" s="25" t="e">
        <f>+IF(AND(AF50&gt;=#REF!,AF50&lt;=#REF!),1,0)</f>
        <v>#REF!</v>
      </c>
      <c r="AG54" s="25" t="e">
        <f>+IF(AND(AG50&gt;=#REF!,AG50&lt;=#REF!),1,0)</f>
        <v>#REF!</v>
      </c>
      <c r="AH54" s="25" t="e">
        <f>+IF(AND(AH50&gt;=#REF!,AH50&lt;=#REF!),1,0)</f>
        <v>#REF!</v>
      </c>
      <c r="AI54" s="25" t="e">
        <f>+IF(AND(AI50&gt;=#REF!,AI50&lt;=#REF!),1,0)</f>
        <v>#REF!</v>
      </c>
      <c r="AJ54" s="25" t="e">
        <f>+IF(AND(AJ50&gt;=#REF!,AJ50&lt;=#REF!),1,0)</f>
        <v>#REF!</v>
      </c>
      <c r="AK54" s="25" t="e">
        <f>+IF(AND(AK50&gt;=#REF!,AK50&lt;=#REF!),1,0)</f>
        <v>#REF!</v>
      </c>
      <c r="AL54" s="25" t="e">
        <f>+IF(AND(AL50&gt;=#REF!,AL50&lt;=#REF!),1,0)</f>
        <v>#REF!</v>
      </c>
      <c r="AM54" s="25" t="e">
        <f>+IF(AND(AM50&gt;=#REF!,AM50&lt;=#REF!),1,0)</f>
        <v>#REF!</v>
      </c>
      <c r="AN54" s="25" t="e">
        <f>+IF(AND(AN50&gt;=#REF!,AN50&lt;=#REF!),1,0)</f>
        <v>#REF!</v>
      </c>
      <c r="AO54" s="25" t="e">
        <f>+IF(AND(AO50&gt;=#REF!,AO50&lt;=#REF!),1,0)</f>
        <v>#REF!</v>
      </c>
      <c r="AP54" s="25" t="e">
        <f>+IF(AND(AP50&gt;=#REF!,AP50&lt;=#REF!),1,0)</f>
        <v>#REF!</v>
      </c>
      <c r="AQ54" s="25" t="e">
        <f>+IF(AND(AQ50&gt;=#REF!,AQ50&lt;=#REF!),1,0)</f>
        <v>#REF!</v>
      </c>
      <c r="AR54" s="25" t="e">
        <f>+IF(AND(AR50&gt;=#REF!,AR50&lt;=#REF!),1,0)</f>
        <v>#REF!</v>
      </c>
      <c r="AS54" s="25" t="e">
        <f>+IF(AND(AS50&gt;=#REF!,AS50&lt;=#REF!),1,0)</f>
        <v>#REF!</v>
      </c>
      <c r="AT54" s="25" t="e">
        <f>+IF(AND(AT50&gt;=#REF!,AT50&lt;=#REF!),1,0)</f>
        <v>#REF!</v>
      </c>
      <c r="AU54" s="25" t="e">
        <f>+IF(AND(AU50&gt;=#REF!,AU50&lt;=#REF!),1,0)</f>
        <v>#REF!</v>
      </c>
      <c r="AV54" s="25" t="e">
        <f>+IF(AND(AV50&gt;=#REF!,AV50&lt;=#REF!),1,0)</f>
        <v>#REF!</v>
      </c>
      <c r="AW54" s="25" t="e">
        <f>+IF(AND(AW50&gt;=#REF!,AW50&lt;=#REF!),1,0)</f>
        <v>#REF!</v>
      </c>
      <c r="AX54" s="25" t="e">
        <f>+IF(AND(AX50&gt;=#REF!,AX50&lt;=#REF!),1,0)</f>
        <v>#REF!</v>
      </c>
      <c r="AY54" s="25" t="e">
        <f>+IF(AND(AY50&gt;=#REF!,AY50&lt;=#REF!),1,0)</f>
        <v>#REF!</v>
      </c>
      <c r="AZ54" s="25" t="e">
        <f>+IF(AND(AZ50&gt;=#REF!,AZ50&lt;=#REF!),1,0)</f>
        <v>#REF!</v>
      </c>
      <c r="BA54" s="25" t="e">
        <f>+IF(AND(BA50&gt;=#REF!,BA50&lt;=#REF!),1,0)</f>
        <v>#REF!</v>
      </c>
      <c r="BB54" s="25" t="e">
        <f>+IF(AND(BB50&gt;=#REF!,BB50&lt;=#REF!),1,0)</f>
        <v>#REF!</v>
      </c>
      <c r="BC54" s="25" t="e">
        <f>+IF(AND(BC50&gt;=#REF!,BC50&lt;=#REF!),1,0)</f>
        <v>#REF!</v>
      </c>
      <c r="BD54" s="25" t="e">
        <f>+IF(AND(BD50&gt;=#REF!,BD50&lt;=#REF!),1,0)</f>
        <v>#REF!</v>
      </c>
      <c r="BE54" s="25" t="e">
        <f>+IF(AND(BE50&gt;=#REF!,BE50&lt;=#REF!),1,0)</f>
        <v>#REF!</v>
      </c>
      <c r="BF54" s="25" t="e">
        <f>+IF(AND(BF50&gt;=#REF!,BF50&lt;=#REF!),1,0)</f>
        <v>#REF!</v>
      </c>
      <c r="BG54" s="25" t="e">
        <f>+IF(AND(BG50&gt;=#REF!,BG50&lt;=#REF!),1,0)</f>
        <v>#REF!</v>
      </c>
      <c r="BH54" s="25" t="e">
        <f>+IF(AND(BH50&gt;=#REF!,BH50&lt;=#REF!),1,0)</f>
        <v>#REF!</v>
      </c>
      <c r="BI54" s="25" t="e">
        <f>+IF(AND(BI50&gt;=#REF!,BI50&lt;=#REF!),1,0)</f>
        <v>#REF!</v>
      </c>
      <c r="BJ54" s="25" t="e">
        <f>+IF(AND(BJ50&gt;=#REF!,BJ50&lt;=#REF!),1,0)</f>
        <v>#REF!</v>
      </c>
      <c r="BK54" s="25" t="e">
        <f>+IF(AND(BK50&gt;=#REF!,BK50&lt;=#REF!),1,0)</f>
        <v>#REF!</v>
      </c>
      <c r="BL54" s="25" t="e">
        <f>+IF(AND(BL50&gt;=#REF!,BL50&lt;=#REF!),1,0)</f>
        <v>#REF!</v>
      </c>
      <c r="BM54" s="25" t="e">
        <f>+IF(AND(BM50&gt;=#REF!,BM50&lt;=#REF!),1,0)</f>
        <v>#REF!</v>
      </c>
      <c r="BN54" s="25" t="e">
        <f>+IF(AND(BN50&gt;=#REF!,BN50&lt;=#REF!),1,0)</f>
        <v>#REF!</v>
      </c>
      <c r="BO54" s="25" t="e">
        <f>+IF(AND(BO50&gt;=#REF!,BO50&lt;=#REF!),1,0)</f>
        <v>#REF!</v>
      </c>
      <c r="BP54" s="25" t="e">
        <f>+IF(AND(BP50&gt;=#REF!,BP50&lt;=#REF!),1,0)</f>
        <v>#REF!</v>
      </c>
      <c r="BQ54" s="25" t="e">
        <f>+IF(AND(BQ50&gt;=#REF!,BQ50&lt;=#REF!),1,0)</f>
        <v>#REF!</v>
      </c>
      <c r="BR54" s="25" t="e">
        <f>+IF(AND(BR50&gt;=#REF!,BR50&lt;=#REF!),1,0)</f>
        <v>#REF!</v>
      </c>
      <c r="BS54" s="25" t="e">
        <f>+IF(AND(BS50&gt;=#REF!,BS50&lt;=#REF!),1,0)</f>
        <v>#REF!</v>
      </c>
      <c r="BT54" s="25" t="e">
        <f>+IF(AND(BT50&gt;=#REF!,BT50&lt;=#REF!),1,0)</f>
        <v>#REF!</v>
      </c>
      <c r="BU54" s="25" t="e">
        <f>+IF(AND(BU50&gt;=#REF!,BU50&lt;=#REF!),1,0)</f>
        <v>#REF!</v>
      </c>
      <c r="BV54" s="25" t="e">
        <f>+IF(AND(BV50&gt;=#REF!,BV50&lt;=#REF!),1,0)</f>
        <v>#REF!</v>
      </c>
      <c r="BW54" s="25" t="e">
        <f>+IF(AND(BW50&gt;=#REF!,BW50&lt;=#REF!),1,0)</f>
        <v>#REF!</v>
      </c>
      <c r="BX54" s="25" t="e">
        <f>+IF(AND(BX50&gt;=#REF!,BX50&lt;=#REF!),1,0)</f>
        <v>#REF!</v>
      </c>
      <c r="BY54" s="25" t="e">
        <f>+IF(AND(BY50&gt;=#REF!,BY50&lt;=#REF!),1,0)</f>
        <v>#REF!</v>
      </c>
      <c r="BZ54" s="25" t="e">
        <f>+IF(AND(BZ50&gt;=#REF!,BZ50&lt;=#REF!),1,0)</f>
        <v>#REF!</v>
      </c>
      <c r="CA54" s="25" t="e">
        <f>+IF(AND(CA50&gt;=#REF!,CA50&lt;=#REF!),1,0)</f>
        <v>#REF!</v>
      </c>
      <c r="CB54" s="25" t="e">
        <f>+IF(AND(CB50&gt;=#REF!,CB50&lt;=#REF!),1,0)</f>
        <v>#REF!</v>
      </c>
      <c r="CC54" s="25" t="e">
        <f>+IF(AND(CC50&gt;=#REF!,CC50&lt;=#REF!),1,0)</f>
        <v>#REF!</v>
      </c>
      <c r="CD54" s="25" t="e">
        <f>+IF(AND(CD50&gt;=#REF!,CD50&lt;=#REF!),1,0)</f>
        <v>#REF!</v>
      </c>
      <c r="CE54" s="25" t="e">
        <f>+IF(AND(CE50&gt;=#REF!,CE50&lt;=#REF!),1,0)</f>
        <v>#REF!</v>
      </c>
      <c r="CF54" s="25" t="e">
        <f>+IF(AND(CF50&gt;=#REF!,CF50&lt;=#REF!),1,0)</f>
        <v>#REF!</v>
      </c>
    </row>
    <row r="55" spans="1:84" ht="17.600000000000001" x14ac:dyDescent="0.85">
      <c r="D55" s="3"/>
    </row>
    <row r="56" spans="1:84" ht="17.600000000000001" x14ac:dyDescent="0.85">
      <c r="D56" s="3"/>
    </row>
    <row r="57" spans="1:84" ht="17.600000000000001" x14ac:dyDescent="0.85">
      <c r="D57" s="3"/>
    </row>
    <row r="58" spans="1:84" ht="17.600000000000001" x14ac:dyDescent="0.85">
      <c r="D58" s="3"/>
    </row>
    <row r="59" spans="1:84" ht="17.600000000000001" x14ac:dyDescent="0.85">
      <c r="D59" s="3"/>
    </row>
    <row r="60" spans="1:84" ht="17.600000000000001" x14ac:dyDescent="0.85">
      <c r="D60" s="3"/>
    </row>
    <row r="61" spans="1:84" ht="17.600000000000001" x14ac:dyDescent="0.85">
      <c r="D61" s="3"/>
    </row>
    <row r="62" spans="1:84" ht="17.600000000000001" x14ac:dyDescent="0.85">
      <c r="D62" s="3"/>
    </row>
    <row r="63" spans="1:84" ht="17.600000000000001" x14ac:dyDescent="0.85">
      <c r="D63" s="3"/>
    </row>
    <row r="64" spans="1:84" ht="17.600000000000001" x14ac:dyDescent="0.85">
      <c r="D64" s="3"/>
    </row>
    <row r="65" spans="4:4" ht="17.600000000000001" x14ac:dyDescent="0.85">
      <c r="D65" s="3"/>
    </row>
  </sheetData>
  <conditionalFormatting sqref="G7:AH8 C7:C46 G9:AT9 G10:AH16 G17 G18:AH46">
    <cfRule type="cellIs" dxfId="12" priority="68" operator="lessThan">
      <formula>0</formula>
    </cfRule>
  </conditionalFormatting>
  <conditionalFormatting sqref="H1:CF1">
    <cfRule type="expression" dxfId="11" priority="50">
      <formula>H$54=1</formula>
    </cfRule>
    <cfRule type="cellIs" dxfId="10" priority="51" operator="lessThan">
      <formula>0</formula>
    </cfRule>
  </conditionalFormatting>
  <conditionalFormatting sqref="H7:CF46">
    <cfRule type="cellIs" dxfId="9" priority="1" operator="lessThan">
      <formula>0</formula>
    </cfRule>
  </conditionalFormatting>
  <conditionalFormatting sqref="H10:CF14">
    <cfRule type="expression" dxfId="8" priority="44">
      <formula>H$54=1</formula>
    </cfRule>
  </conditionalFormatting>
  <conditionalFormatting sqref="H16:CF16">
    <cfRule type="expression" dxfId="7" priority="39">
      <formula>H$54=1</formula>
    </cfRule>
  </conditionalFormatting>
  <conditionalFormatting sqref="H18:CF28">
    <cfRule type="expression" dxfId="6" priority="34">
      <formula>H$54=1</formula>
    </cfRule>
  </conditionalFormatting>
  <conditionalFormatting sqref="H31:CF33">
    <cfRule type="expression" dxfId="5" priority="22">
      <formula>H$54=1</formula>
    </cfRule>
  </conditionalFormatting>
  <conditionalFormatting sqref="H35:CF44">
    <cfRule type="expression" dxfId="4" priority="13">
      <formula>H$54=1</formula>
    </cfRule>
  </conditionalFormatting>
  <conditionalFormatting sqref="I17:CF17">
    <cfRule type="cellIs" dxfId="3" priority="67" operator="lessThan">
      <formula>0</formula>
    </cfRule>
  </conditionalFormatting>
  <conditionalFormatting sqref="BP16:CF28">
    <cfRule type="expression" dxfId="2" priority="65">
      <formula>BP$54=1</formula>
    </cfRule>
  </conditionalFormatting>
  <pageMargins left="0.32" right="0.51" top="0.44" bottom="0.23" header="0.31496062992126" footer="0.19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6D19-7144-47AF-A8DA-5CA4EC7FE887}">
  <sheetPr codeName="Sheet23"/>
  <dimension ref="A1:CD65"/>
  <sheetViews>
    <sheetView showGridLines="0" zoomScaleNormal="100" workbookViewId="0">
      <pane xSplit="3" ySplit="6" topLeftCell="BU38" activePane="bottomRight" state="frozen"/>
      <selection activeCell="P14" sqref="P14"/>
      <selection pane="topRight" activeCell="P14" sqref="P14"/>
      <selection pane="bottomLeft" activeCell="P14" sqref="P14"/>
      <selection pane="bottomRight" activeCell="CF19" sqref="CF19"/>
    </sheetView>
  </sheetViews>
  <sheetFormatPr defaultColWidth="9.19140625" defaultRowHeight="13.95" x14ac:dyDescent="0.7"/>
  <cols>
    <col min="1" max="1" width="1.4609375" style="25" customWidth="1"/>
    <col min="2" max="2" width="49.265625" style="25" customWidth="1"/>
    <col min="3" max="3" width="6.4609375" style="42" bestFit="1" customWidth="1"/>
    <col min="4" max="4" width="8.4609375" style="25" customWidth="1"/>
    <col min="5" max="64" width="8.4609375" style="25" hidden="1" customWidth="1"/>
    <col min="65" max="82" width="8.4609375" style="25" customWidth="1"/>
    <col min="83" max="16384" width="9.19140625" style="25"/>
  </cols>
  <sheetData>
    <row r="1" spans="1:82" s="5" customFormat="1" ht="15" customHeight="1" x14ac:dyDescent="0.85">
      <c r="A1" s="3"/>
      <c r="B1" s="4" t="s">
        <v>89</v>
      </c>
      <c r="C1" s="2"/>
    </row>
    <row r="2" spans="1:82" s="9" customFormat="1" ht="15" customHeight="1" x14ac:dyDescent="0.85">
      <c r="A2" s="6"/>
      <c r="B2" s="6" t="s">
        <v>71</v>
      </c>
      <c r="C2" s="8"/>
    </row>
    <row r="3" spans="1:82" s="13" customFormat="1" ht="15" customHeight="1" x14ac:dyDescent="0.85">
      <c r="A3" s="3"/>
      <c r="B3" s="4" t="s">
        <v>87</v>
      </c>
      <c r="C3" s="12"/>
    </row>
    <row r="4" spans="1:82" s="13" customFormat="1" ht="15" customHeight="1" thickBot="1" x14ac:dyDescent="1">
      <c r="A4" s="3"/>
      <c r="B4" s="14" t="s">
        <v>88</v>
      </c>
      <c r="C4" s="12"/>
    </row>
    <row r="5" spans="1:82" s="19" customFormat="1" ht="21.65" thickTop="1" thickBot="1" x14ac:dyDescent="1">
      <c r="A5" s="6"/>
      <c r="B5" s="16" t="s">
        <v>0</v>
      </c>
      <c r="C5" s="17" t="s">
        <v>41</v>
      </c>
      <c r="D5" s="18">
        <v>2024</v>
      </c>
      <c r="E5" s="18" t="s">
        <v>105</v>
      </c>
      <c r="F5" s="18" t="s">
        <v>106</v>
      </c>
      <c r="G5" s="18" t="s">
        <v>107</v>
      </c>
      <c r="H5" s="18" t="s">
        <v>108</v>
      </c>
      <c r="I5" s="18" t="s">
        <v>109</v>
      </c>
      <c r="J5" s="18" t="s">
        <v>110</v>
      </c>
      <c r="K5" s="18" t="s">
        <v>111</v>
      </c>
      <c r="L5" s="18" t="s">
        <v>112</v>
      </c>
      <c r="M5" s="18" t="s">
        <v>113</v>
      </c>
      <c r="N5" s="18" t="s">
        <v>114</v>
      </c>
      <c r="O5" s="18" t="s">
        <v>115</v>
      </c>
      <c r="P5" s="18" t="s">
        <v>116</v>
      </c>
      <c r="Q5" s="18" t="s">
        <v>117</v>
      </c>
      <c r="R5" s="18" t="s">
        <v>118</v>
      </c>
      <c r="S5" s="18" t="s">
        <v>119</v>
      </c>
      <c r="T5" s="18" t="s">
        <v>120</v>
      </c>
      <c r="U5" s="18" t="s">
        <v>121</v>
      </c>
      <c r="V5" s="18" t="s">
        <v>122</v>
      </c>
      <c r="W5" s="18" t="s">
        <v>123</v>
      </c>
      <c r="X5" s="18" t="s">
        <v>124</v>
      </c>
      <c r="Y5" s="18" t="s">
        <v>125</v>
      </c>
      <c r="Z5" s="18" t="s">
        <v>126</v>
      </c>
      <c r="AA5" s="18" t="s">
        <v>127</v>
      </c>
      <c r="AB5" s="18" t="s">
        <v>128</v>
      </c>
      <c r="AC5" s="18" t="s">
        <v>129</v>
      </c>
      <c r="AD5" s="18" t="s">
        <v>130</v>
      </c>
      <c r="AE5" s="18" t="s">
        <v>131</v>
      </c>
      <c r="AF5" s="18" t="s">
        <v>132</v>
      </c>
      <c r="AG5" s="18" t="s">
        <v>133</v>
      </c>
      <c r="AH5" s="18" t="s">
        <v>134</v>
      </c>
      <c r="AI5" s="18" t="s">
        <v>135</v>
      </c>
      <c r="AJ5" s="18" t="s">
        <v>136</v>
      </c>
      <c r="AK5" s="18" t="s">
        <v>137</v>
      </c>
      <c r="AL5" s="18" t="s">
        <v>138</v>
      </c>
      <c r="AM5" s="18" t="s">
        <v>139</v>
      </c>
      <c r="AN5" s="18" t="s">
        <v>140</v>
      </c>
      <c r="AO5" s="18" t="s">
        <v>141</v>
      </c>
      <c r="AP5" s="18" t="s">
        <v>142</v>
      </c>
      <c r="AQ5" s="18" t="s">
        <v>143</v>
      </c>
      <c r="AR5" s="18" t="s">
        <v>144</v>
      </c>
      <c r="AS5" s="18" t="s">
        <v>145</v>
      </c>
      <c r="AT5" s="18" t="s">
        <v>146</v>
      </c>
      <c r="AU5" s="18" t="s">
        <v>147</v>
      </c>
      <c r="AV5" s="18" t="s">
        <v>148</v>
      </c>
      <c r="AW5" s="18" t="s">
        <v>149</v>
      </c>
      <c r="AX5" s="18" t="s">
        <v>150</v>
      </c>
      <c r="AY5" s="18" t="s">
        <v>151</v>
      </c>
      <c r="AZ5" s="18" t="s">
        <v>152</v>
      </c>
      <c r="BA5" s="18" t="s">
        <v>153</v>
      </c>
      <c r="BB5" s="18" t="s">
        <v>154</v>
      </c>
      <c r="BC5" s="18" t="s">
        <v>155</v>
      </c>
      <c r="BD5" s="18" t="s">
        <v>156</v>
      </c>
      <c r="BE5" s="18" t="s">
        <v>157</v>
      </c>
      <c r="BF5" s="18" t="s">
        <v>158</v>
      </c>
      <c r="BG5" s="18" t="s">
        <v>159</v>
      </c>
      <c r="BH5" s="18" t="s">
        <v>103</v>
      </c>
      <c r="BI5" s="18" t="s">
        <v>160</v>
      </c>
      <c r="BJ5" s="18" t="s">
        <v>161</v>
      </c>
      <c r="BK5" s="18" t="s">
        <v>162</v>
      </c>
      <c r="BL5" s="18" t="s">
        <v>163</v>
      </c>
      <c r="BM5" s="18" t="s">
        <v>164</v>
      </c>
      <c r="BN5" s="18" t="s">
        <v>165</v>
      </c>
      <c r="BO5" s="18" t="s">
        <v>166</v>
      </c>
      <c r="BP5" s="18" t="s">
        <v>167</v>
      </c>
      <c r="BQ5" s="18" t="s">
        <v>168</v>
      </c>
      <c r="BR5" s="18" t="s">
        <v>169</v>
      </c>
      <c r="BS5" s="18" t="s">
        <v>170</v>
      </c>
      <c r="BT5" s="18" t="s">
        <v>171</v>
      </c>
      <c r="BU5" s="18" t="s">
        <v>172</v>
      </c>
      <c r="BV5" s="18" t="s">
        <v>173</v>
      </c>
      <c r="BW5" s="18" t="s">
        <v>174</v>
      </c>
      <c r="BX5" s="18" t="s">
        <v>175</v>
      </c>
      <c r="BY5" s="18" t="s">
        <v>176</v>
      </c>
      <c r="BZ5" s="18" t="s">
        <v>177</v>
      </c>
      <c r="CA5" s="18" t="s">
        <v>104</v>
      </c>
      <c r="CB5" s="18" t="s">
        <v>178</v>
      </c>
      <c r="CC5" s="18" t="s">
        <v>185</v>
      </c>
      <c r="CD5" s="18" t="s">
        <v>186</v>
      </c>
    </row>
    <row r="6" spans="1:82" s="19" customFormat="1" ht="7.5" customHeight="1" thickTop="1" x14ac:dyDescent="0.85">
      <c r="A6" s="3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</row>
    <row r="7" spans="1:82" ht="14.25" customHeight="1" x14ac:dyDescent="0.85">
      <c r="A7" s="3"/>
      <c r="B7" s="22" t="s">
        <v>46</v>
      </c>
      <c r="C7" s="23"/>
      <c r="D7" s="50">
        <v>1</v>
      </c>
      <c r="E7" s="50">
        <v>1</v>
      </c>
      <c r="F7" s="50">
        <v>1</v>
      </c>
      <c r="G7" s="50">
        <v>1</v>
      </c>
      <c r="H7" s="50">
        <v>1</v>
      </c>
      <c r="I7" s="50">
        <v>1</v>
      </c>
      <c r="J7" s="50">
        <v>1</v>
      </c>
      <c r="K7" s="50">
        <v>1</v>
      </c>
      <c r="L7" s="50">
        <v>1</v>
      </c>
      <c r="M7" s="50">
        <v>1</v>
      </c>
      <c r="N7" s="50">
        <v>1</v>
      </c>
      <c r="O7" s="50">
        <v>1</v>
      </c>
      <c r="P7" s="50">
        <v>1</v>
      </c>
      <c r="Q7" s="50">
        <v>1</v>
      </c>
      <c r="R7" s="50">
        <v>1</v>
      </c>
      <c r="S7" s="50">
        <v>1</v>
      </c>
      <c r="T7" s="50">
        <v>1</v>
      </c>
      <c r="U7" s="50">
        <v>1</v>
      </c>
      <c r="V7" s="50">
        <v>1</v>
      </c>
      <c r="W7" s="50">
        <v>1</v>
      </c>
      <c r="X7" s="50">
        <v>1</v>
      </c>
      <c r="Y7" s="50">
        <v>1</v>
      </c>
      <c r="Z7" s="50">
        <v>1</v>
      </c>
      <c r="AA7" s="50">
        <v>1</v>
      </c>
      <c r="AB7" s="50">
        <v>1</v>
      </c>
      <c r="AC7" s="50">
        <v>1</v>
      </c>
      <c r="AD7" s="50">
        <v>1</v>
      </c>
      <c r="AE7" s="50">
        <v>1</v>
      </c>
      <c r="AF7" s="50">
        <v>1</v>
      </c>
      <c r="AG7" s="50">
        <v>1</v>
      </c>
      <c r="AH7" s="50">
        <v>1</v>
      </c>
      <c r="AI7" s="50">
        <v>1</v>
      </c>
      <c r="AJ7" s="50">
        <v>1</v>
      </c>
      <c r="AK7" s="50">
        <v>1</v>
      </c>
      <c r="AL7" s="50">
        <v>1</v>
      </c>
      <c r="AM7" s="50">
        <v>1</v>
      </c>
      <c r="AN7" s="50">
        <v>1</v>
      </c>
      <c r="AO7" s="50">
        <v>1</v>
      </c>
      <c r="AP7" s="50">
        <v>1</v>
      </c>
      <c r="AQ7" s="50">
        <v>1</v>
      </c>
      <c r="AR7" s="50">
        <v>1</v>
      </c>
      <c r="AS7" s="50">
        <v>1</v>
      </c>
      <c r="AT7" s="50">
        <v>1</v>
      </c>
      <c r="AU7" s="50">
        <v>1</v>
      </c>
      <c r="AV7" s="50">
        <v>1</v>
      </c>
      <c r="AW7" s="50">
        <v>1</v>
      </c>
      <c r="AX7" s="50">
        <v>1</v>
      </c>
      <c r="AY7" s="50">
        <v>1</v>
      </c>
      <c r="AZ7" s="50">
        <v>1</v>
      </c>
      <c r="BA7" s="50">
        <v>1</v>
      </c>
      <c r="BB7" s="50">
        <v>1</v>
      </c>
      <c r="BC7" s="50">
        <v>1</v>
      </c>
      <c r="BD7" s="50">
        <v>1</v>
      </c>
      <c r="BE7" s="50">
        <v>1</v>
      </c>
      <c r="BF7" s="50">
        <v>1</v>
      </c>
      <c r="BG7" s="50">
        <v>1</v>
      </c>
      <c r="BH7" s="50">
        <v>1</v>
      </c>
      <c r="BI7" s="50">
        <v>1</v>
      </c>
      <c r="BJ7" s="50">
        <v>1</v>
      </c>
      <c r="BK7" s="50">
        <v>1</v>
      </c>
      <c r="BL7" s="50">
        <v>1</v>
      </c>
      <c r="BM7" s="50">
        <v>1</v>
      </c>
      <c r="BN7" s="50">
        <v>1</v>
      </c>
      <c r="BO7" s="50">
        <v>1</v>
      </c>
      <c r="BP7" s="50">
        <v>1</v>
      </c>
      <c r="BQ7" s="50">
        <v>1</v>
      </c>
      <c r="BR7" s="50">
        <v>1</v>
      </c>
      <c r="BS7" s="50">
        <v>1</v>
      </c>
      <c r="BT7" s="50">
        <v>1</v>
      </c>
      <c r="BU7" s="50">
        <v>1</v>
      </c>
      <c r="BV7" s="50">
        <v>1</v>
      </c>
      <c r="BW7" s="50">
        <v>1</v>
      </c>
      <c r="BX7" s="50">
        <v>1</v>
      </c>
      <c r="BY7" s="50">
        <v>1</v>
      </c>
      <c r="BZ7" s="50">
        <v>1</v>
      </c>
      <c r="CA7" s="50">
        <v>1</v>
      </c>
      <c r="CB7" s="50">
        <v>1</v>
      </c>
      <c r="CC7" s="50">
        <v>1</v>
      </c>
      <c r="CD7" s="50">
        <v>1</v>
      </c>
    </row>
    <row r="8" spans="1:82" s="19" customFormat="1" ht="7.5" customHeight="1" x14ac:dyDescent="0.85">
      <c r="A8" s="3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</row>
    <row r="9" spans="1:82" ht="14.25" customHeight="1" x14ac:dyDescent="0.85">
      <c r="A9" s="3"/>
      <c r="B9" s="22" t="s">
        <v>49</v>
      </c>
      <c r="C9" s="23" t="s">
        <v>1</v>
      </c>
      <c r="D9" s="50">
        <v>0.21</v>
      </c>
      <c r="E9" s="50">
        <v>0.28000000000000003</v>
      </c>
      <c r="F9" s="50">
        <v>0.28999999999999998</v>
      </c>
      <c r="G9" s="50">
        <v>0.28999999999999998</v>
      </c>
      <c r="H9" s="50">
        <v>0.3</v>
      </c>
      <c r="I9" s="50">
        <v>0.27</v>
      </c>
      <c r="J9" s="50">
        <v>0.25</v>
      </c>
      <c r="K9" s="50">
        <v>0.25</v>
      </c>
      <c r="L9" s="50">
        <v>0.24</v>
      </c>
      <c r="M9" s="50">
        <v>0.25</v>
      </c>
      <c r="N9" s="50">
        <v>0.24</v>
      </c>
      <c r="O9" s="50">
        <v>0.24</v>
      </c>
      <c r="P9" s="50">
        <v>0.23</v>
      </c>
      <c r="Q9" s="50">
        <v>0.24</v>
      </c>
      <c r="R9" s="50">
        <v>0.25</v>
      </c>
      <c r="S9" s="50">
        <v>0.24</v>
      </c>
      <c r="T9" s="50">
        <v>0.25</v>
      </c>
      <c r="U9" s="50">
        <v>0.24</v>
      </c>
      <c r="V9" s="50">
        <v>0.24</v>
      </c>
      <c r="W9" s="50">
        <v>0.23</v>
      </c>
      <c r="X9" s="50">
        <v>0.23</v>
      </c>
      <c r="Y9" s="50">
        <v>0.22</v>
      </c>
      <c r="Z9" s="50">
        <v>0.24</v>
      </c>
      <c r="AA9" s="50">
        <v>0.23</v>
      </c>
      <c r="AB9" s="50">
        <v>0.23</v>
      </c>
      <c r="AC9" s="50">
        <v>0.23</v>
      </c>
      <c r="AD9" s="50">
        <v>0.24</v>
      </c>
      <c r="AE9" s="50">
        <v>0.24</v>
      </c>
      <c r="AF9" s="50">
        <v>0.24</v>
      </c>
      <c r="AG9" s="50">
        <v>0.24</v>
      </c>
      <c r="AH9" s="50">
        <v>0.24</v>
      </c>
      <c r="AI9" s="50">
        <v>0.23</v>
      </c>
      <c r="AJ9" s="50">
        <v>0.24</v>
      </c>
      <c r="AK9" s="50">
        <v>0.24</v>
      </c>
      <c r="AL9" s="50">
        <v>0.25</v>
      </c>
      <c r="AM9" s="50">
        <v>0.16</v>
      </c>
      <c r="AN9" s="50">
        <v>0.28000000000000003</v>
      </c>
      <c r="AO9" s="50">
        <v>0.23</v>
      </c>
      <c r="AP9" s="50">
        <v>0.25</v>
      </c>
      <c r="AQ9" s="50">
        <v>0.16</v>
      </c>
      <c r="AR9" s="50">
        <v>0.27</v>
      </c>
      <c r="AS9" s="50">
        <v>0.23</v>
      </c>
      <c r="AT9" s="50">
        <v>0.24</v>
      </c>
      <c r="AU9" s="50">
        <v>0.17</v>
      </c>
      <c r="AV9" s="50">
        <v>0.31</v>
      </c>
      <c r="AW9" s="50">
        <v>0.27</v>
      </c>
      <c r="AX9" s="50">
        <v>0.28000000000000003</v>
      </c>
      <c r="AY9" s="50">
        <v>0.16</v>
      </c>
      <c r="AZ9" s="50">
        <v>0.3</v>
      </c>
      <c r="BA9" s="50">
        <v>0.24</v>
      </c>
      <c r="BB9" s="50">
        <v>0.26</v>
      </c>
      <c r="BC9" s="50">
        <v>0.16</v>
      </c>
      <c r="BD9" s="50">
        <v>0.26</v>
      </c>
      <c r="BE9" s="50">
        <v>0.21</v>
      </c>
      <c r="BF9" s="50">
        <v>0.24</v>
      </c>
      <c r="BG9" s="50">
        <v>0.15</v>
      </c>
      <c r="BH9" s="50">
        <v>0.26</v>
      </c>
      <c r="BI9" s="50">
        <v>0.23</v>
      </c>
      <c r="BJ9" s="50">
        <v>0.28000000000000003</v>
      </c>
      <c r="BK9" s="50">
        <v>0.17</v>
      </c>
      <c r="BL9" s="50">
        <v>0.28000000000000003</v>
      </c>
      <c r="BM9" s="50">
        <v>0.23</v>
      </c>
      <c r="BN9" s="50">
        <v>0.24</v>
      </c>
      <c r="BO9" s="50">
        <v>0.15</v>
      </c>
      <c r="BP9" s="50">
        <v>0.22</v>
      </c>
      <c r="BQ9" s="50">
        <v>0.2</v>
      </c>
      <c r="BR9" s="50">
        <v>0.24</v>
      </c>
      <c r="BS9" s="50">
        <v>0.16</v>
      </c>
      <c r="BT9" s="50">
        <v>0.27</v>
      </c>
      <c r="BU9" s="50">
        <v>0.22</v>
      </c>
      <c r="BV9" s="50">
        <v>0.27</v>
      </c>
      <c r="BW9" s="50">
        <v>0.16</v>
      </c>
      <c r="BX9" s="50">
        <v>0.26</v>
      </c>
      <c r="BY9" s="50">
        <v>0.22</v>
      </c>
      <c r="BZ9" s="50">
        <v>0.23</v>
      </c>
      <c r="CA9" s="50">
        <v>0.15</v>
      </c>
      <c r="CB9" s="50">
        <v>0.23</v>
      </c>
      <c r="CC9" s="50">
        <v>0.2</v>
      </c>
      <c r="CD9" s="50">
        <v>0.23</v>
      </c>
    </row>
    <row r="10" spans="1:82" ht="13.5" customHeight="1" x14ac:dyDescent="0.85">
      <c r="A10" s="13"/>
      <c r="B10" s="5" t="s">
        <v>50</v>
      </c>
      <c r="C10" s="2" t="s">
        <v>3</v>
      </c>
      <c r="D10" s="51">
        <v>0.12</v>
      </c>
      <c r="E10" s="51">
        <v>0.12</v>
      </c>
      <c r="F10" s="51">
        <v>0.12</v>
      </c>
      <c r="G10" s="51">
        <v>0.14000000000000001</v>
      </c>
      <c r="H10" s="51">
        <v>0.15</v>
      </c>
      <c r="I10" s="51">
        <v>0.14000000000000001</v>
      </c>
      <c r="J10" s="51">
        <v>0.13</v>
      </c>
      <c r="K10" s="51">
        <v>0.13</v>
      </c>
      <c r="L10" s="51">
        <v>0.12</v>
      </c>
      <c r="M10" s="51">
        <v>0.12</v>
      </c>
      <c r="N10" s="51">
        <v>0.11</v>
      </c>
      <c r="O10" s="51">
        <v>0.11</v>
      </c>
      <c r="P10" s="51">
        <v>0.11</v>
      </c>
      <c r="Q10" s="51">
        <v>0.12</v>
      </c>
      <c r="R10" s="51">
        <v>0.12</v>
      </c>
      <c r="S10" s="51">
        <v>0.12</v>
      </c>
      <c r="T10" s="51">
        <v>0.13</v>
      </c>
      <c r="U10" s="51">
        <v>0.13</v>
      </c>
      <c r="V10" s="51">
        <v>0.12</v>
      </c>
      <c r="W10" s="51">
        <v>0.12</v>
      </c>
      <c r="X10" s="51">
        <v>0.11</v>
      </c>
      <c r="Y10" s="51">
        <v>0.12</v>
      </c>
      <c r="Z10" s="51">
        <v>0.13</v>
      </c>
      <c r="AA10" s="51">
        <v>0.11</v>
      </c>
      <c r="AB10" s="51">
        <v>0.12</v>
      </c>
      <c r="AC10" s="51">
        <v>0.13</v>
      </c>
      <c r="AD10" s="51">
        <v>0.14000000000000001</v>
      </c>
      <c r="AE10" s="51">
        <v>0.13</v>
      </c>
      <c r="AF10" s="51">
        <v>0.12</v>
      </c>
      <c r="AG10" s="51">
        <v>0.14000000000000001</v>
      </c>
      <c r="AH10" s="51">
        <v>0.14000000000000001</v>
      </c>
      <c r="AI10" s="51">
        <v>0.13</v>
      </c>
      <c r="AJ10" s="51">
        <v>0.13</v>
      </c>
      <c r="AK10" s="51">
        <v>0.14000000000000001</v>
      </c>
      <c r="AL10" s="51">
        <v>0.16</v>
      </c>
      <c r="AM10" s="51">
        <v>0.05</v>
      </c>
      <c r="AN10" s="51">
        <v>0.18</v>
      </c>
      <c r="AO10" s="51">
        <v>0.14000000000000001</v>
      </c>
      <c r="AP10" s="51">
        <v>0.15</v>
      </c>
      <c r="AQ10" s="51">
        <v>0.05</v>
      </c>
      <c r="AR10" s="51">
        <v>0.18</v>
      </c>
      <c r="AS10" s="51">
        <v>0.13</v>
      </c>
      <c r="AT10" s="51">
        <v>0.15</v>
      </c>
      <c r="AU10" s="51">
        <v>0.06</v>
      </c>
      <c r="AV10" s="51">
        <v>0.22</v>
      </c>
      <c r="AW10" s="51">
        <v>0.18</v>
      </c>
      <c r="AX10" s="51">
        <v>0.2</v>
      </c>
      <c r="AY10" s="51">
        <v>0.05</v>
      </c>
      <c r="AZ10" s="51">
        <v>0.2</v>
      </c>
      <c r="BA10" s="51">
        <v>0.13</v>
      </c>
      <c r="BB10" s="51">
        <v>0.16</v>
      </c>
      <c r="BC10" s="51">
        <v>0.04</v>
      </c>
      <c r="BD10" s="51">
        <v>0.16</v>
      </c>
      <c r="BE10" s="51">
        <v>0.11</v>
      </c>
      <c r="BF10" s="51">
        <v>0.15</v>
      </c>
      <c r="BG10" s="51">
        <v>0.04</v>
      </c>
      <c r="BH10" s="51">
        <v>0.17</v>
      </c>
      <c r="BI10" s="51">
        <v>0.13</v>
      </c>
      <c r="BJ10" s="51">
        <v>0.18</v>
      </c>
      <c r="BK10" s="51">
        <v>0.05</v>
      </c>
      <c r="BL10" s="51">
        <v>0.19</v>
      </c>
      <c r="BM10" s="51">
        <v>0.13</v>
      </c>
      <c r="BN10" s="51">
        <v>0.15</v>
      </c>
      <c r="BO10" s="51">
        <v>0.04</v>
      </c>
      <c r="BP10" s="51">
        <v>0.13</v>
      </c>
      <c r="BQ10" s="51">
        <v>0.1</v>
      </c>
      <c r="BR10" s="51">
        <v>0.14000000000000001</v>
      </c>
      <c r="BS10" s="51">
        <v>0.05</v>
      </c>
      <c r="BT10" s="51">
        <v>0.17</v>
      </c>
      <c r="BU10" s="51">
        <v>0.14000000000000001</v>
      </c>
      <c r="BV10" s="51">
        <v>0.18</v>
      </c>
      <c r="BW10" s="51">
        <v>0.06</v>
      </c>
      <c r="BX10" s="51">
        <v>0.18</v>
      </c>
      <c r="BY10" s="51">
        <v>0.13</v>
      </c>
      <c r="BZ10" s="51">
        <v>0.15</v>
      </c>
      <c r="CA10" s="51">
        <v>0.04</v>
      </c>
      <c r="CB10" s="51">
        <v>0.15</v>
      </c>
      <c r="CC10" s="51">
        <v>0.11</v>
      </c>
      <c r="CD10" s="51">
        <v>0.14000000000000001</v>
      </c>
    </row>
    <row r="11" spans="1:82" ht="13.5" customHeight="1" x14ac:dyDescent="0.85">
      <c r="A11" s="13"/>
      <c r="B11" s="5" t="s">
        <v>51</v>
      </c>
      <c r="C11" s="2" t="s">
        <v>4</v>
      </c>
      <c r="D11" s="51">
        <v>0.02</v>
      </c>
      <c r="E11" s="51">
        <v>0.03</v>
      </c>
      <c r="F11" s="51">
        <v>0.03</v>
      </c>
      <c r="G11" s="51">
        <v>0.03</v>
      </c>
      <c r="H11" s="51">
        <v>0.03</v>
      </c>
      <c r="I11" s="51">
        <v>0.02</v>
      </c>
      <c r="J11" s="51">
        <v>0.02</v>
      </c>
      <c r="K11" s="51">
        <v>0.02</v>
      </c>
      <c r="L11" s="51">
        <v>0.02</v>
      </c>
      <c r="M11" s="51">
        <v>0.02</v>
      </c>
      <c r="N11" s="51">
        <v>0.02</v>
      </c>
      <c r="O11" s="51">
        <v>0.02</v>
      </c>
      <c r="P11" s="51">
        <v>0.02</v>
      </c>
      <c r="Q11" s="51">
        <v>0.01</v>
      </c>
      <c r="R11" s="51">
        <v>0.02</v>
      </c>
      <c r="S11" s="51">
        <v>0.02</v>
      </c>
      <c r="T11" s="51">
        <v>0.02</v>
      </c>
      <c r="U11" s="51">
        <v>0.02</v>
      </c>
      <c r="V11" s="51">
        <v>0.02</v>
      </c>
      <c r="W11" s="51">
        <v>0.02</v>
      </c>
      <c r="X11" s="51">
        <v>0.02</v>
      </c>
      <c r="Y11" s="51">
        <v>0.01</v>
      </c>
      <c r="Z11" s="51">
        <v>0.01</v>
      </c>
      <c r="AA11" s="51">
        <v>0.03</v>
      </c>
      <c r="AB11" s="51">
        <v>0.02</v>
      </c>
      <c r="AC11" s="51">
        <v>0.01</v>
      </c>
      <c r="AD11" s="51">
        <v>0.01</v>
      </c>
      <c r="AE11" s="51">
        <v>0.02</v>
      </c>
      <c r="AF11" s="51">
        <v>0.03</v>
      </c>
      <c r="AG11" s="51">
        <v>0.01</v>
      </c>
      <c r="AH11" s="51">
        <v>0.01</v>
      </c>
      <c r="AI11" s="51">
        <v>0.02</v>
      </c>
      <c r="AJ11" s="51">
        <v>0.02</v>
      </c>
      <c r="AK11" s="51">
        <v>0.01</v>
      </c>
      <c r="AL11" s="51">
        <v>0.01</v>
      </c>
      <c r="AM11" s="51">
        <v>0.02</v>
      </c>
      <c r="AN11" s="51">
        <v>0.02</v>
      </c>
      <c r="AO11" s="51">
        <v>0.01</v>
      </c>
      <c r="AP11" s="51">
        <v>0.01</v>
      </c>
      <c r="AQ11" s="51">
        <v>0.02</v>
      </c>
      <c r="AR11" s="51">
        <v>0.01</v>
      </c>
      <c r="AS11" s="51">
        <v>0.02</v>
      </c>
      <c r="AT11" s="51">
        <v>0.01</v>
      </c>
      <c r="AU11" s="51">
        <v>0.02</v>
      </c>
      <c r="AV11" s="51">
        <v>0.02</v>
      </c>
      <c r="AW11" s="51">
        <v>0.01</v>
      </c>
      <c r="AX11" s="51">
        <v>0.01</v>
      </c>
      <c r="AY11" s="51">
        <v>0.02</v>
      </c>
      <c r="AZ11" s="51">
        <v>0.02</v>
      </c>
      <c r="BA11" s="51">
        <v>0.02</v>
      </c>
      <c r="BB11" s="51">
        <v>0.01</v>
      </c>
      <c r="BC11" s="51">
        <v>0.02</v>
      </c>
      <c r="BD11" s="51">
        <v>0.02</v>
      </c>
      <c r="BE11" s="51">
        <v>0.01</v>
      </c>
      <c r="BF11" s="51">
        <v>0.01</v>
      </c>
      <c r="BG11" s="51">
        <v>0.02</v>
      </c>
      <c r="BH11" s="51">
        <v>0.01</v>
      </c>
      <c r="BI11" s="51">
        <v>0.01</v>
      </c>
      <c r="BJ11" s="51">
        <v>0.01</v>
      </c>
      <c r="BK11" s="51">
        <v>0.02</v>
      </c>
      <c r="BL11" s="51">
        <v>0.02</v>
      </c>
      <c r="BM11" s="51">
        <v>0.01</v>
      </c>
      <c r="BN11" s="51">
        <v>0.01</v>
      </c>
      <c r="BO11" s="51">
        <v>0.02</v>
      </c>
      <c r="BP11" s="51">
        <v>0.01</v>
      </c>
      <c r="BQ11" s="51">
        <v>0.01</v>
      </c>
      <c r="BR11" s="51">
        <v>0.01</v>
      </c>
      <c r="BS11" s="51">
        <v>0.02</v>
      </c>
      <c r="BT11" s="51">
        <v>0.02</v>
      </c>
      <c r="BU11" s="51">
        <v>0.01</v>
      </c>
      <c r="BV11" s="51">
        <v>0.01</v>
      </c>
      <c r="BW11" s="51">
        <v>0.02</v>
      </c>
      <c r="BX11" s="51">
        <v>0.02</v>
      </c>
      <c r="BY11" s="51">
        <v>0.02</v>
      </c>
      <c r="BZ11" s="51">
        <v>0.01</v>
      </c>
      <c r="CA11" s="51">
        <v>0.03</v>
      </c>
      <c r="CB11" s="51">
        <v>0.01</v>
      </c>
      <c r="CC11" s="51">
        <v>0.02</v>
      </c>
      <c r="CD11" s="51">
        <v>0.02</v>
      </c>
    </row>
    <row r="12" spans="1:82" ht="13.5" customHeight="1" x14ac:dyDescent="0.85">
      <c r="A12" s="13"/>
      <c r="B12" s="5" t="s">
        <v>75</v>
      </c>
      <c r="C12" s="2" t="s">
        <v>5</v>
      </c>
      <c r="D12" s="51">
        <v>0.03</v>
      </c>
      <c r="E12" s="51">
        <v>0.03</v>
      </c>
      <c r="F12" s="51">
        <v>0.03</v>
      </c>
      <c r="G12" s="51">
        <v>0.03</v>
      </c>
      <c r="H12" s="51">
        <v>0.03</v>
      </c>
      <c r="I12" s="51">
        <v>0.03</v>
      </c>
      <c r="J12" s="51">
        <v>0.02</v>
      </c>
      <c r="K12" s="51">
        <v>0.02</v>
      </c>
      <c r="L12" s="51">
        <v>0.02</v>
      </c>
      <c r="M12" s="51">
        <v>0.02</v>
      </c>
      <c r="N12" s="51">
        <v>0.02</v>
      </c>
      <c r="O12" s="51">
        <v>0.02</v>
      </c>
      <c r="P12" s="51">
        <v>0.02</v>
      </c>
      <c r="Q12" s="51">
        <v>0.03</v>
      </c>
      <c r="R12" s="51">
        <v>0.03</v>
      </c>
      <c r="S12" s="51">
        <v>0.02</v>
      </c>
      <c r="T12" s="51">
        <v>0.02</v>
      </c>
      <c r="U12" s="51">
        <v>0.02</v>
      </c>
      <c r="V12" s="51">
        <v>0.02</v>
      </c>
      <c r="W12" s="51">
        <v>0.02</v>
      </c>
      <c r="X12" s="51">
        <v>0.02</v>
      </c>
      <c r="Y12" s="51">
        <v>0.02</v>
      </c>
      <c r="Z12" s="51">
        <v>0.02</v>
      </c>
      <c r="AA12" s="51">
        <v>0.02</v>
      </c>
      <c r="AB12" s="51">
        <v>0.02</v>
      </c>
      <c r="AC12" s="51">
        <v>0.02</v>
      </c>
      <c r="AD12" s="51">
        <v>0.02</v>
      </c>
      <c r="AE12" s="51">
        <v>0.02</v>
      </c>
      <c r="AF12" s="51">
        <v>0.02</v>
      </c>
      <c r="AG12" s="51">
        <v>0.02</v>
      </c>
      <c r="AH12" s="51">
        <v>0.02</v>
      </c>
      <c r="AI12" s="51">
        <v>0.02</v>
      </c>
      <c r="AJ12" s="51">
        <v>0.02</v>
      </c>
      <c r="AK12" s="51">
        <v>0.02</v>
      </c>
      <c r="AL12" s="51">
        <v>0.02</v>
      </c>
      <c r="AM12" s="51">
        <v>0.03</v>
      </c>
      <c r="AN12" s="51">
        <v>0.02</v>
      </c>
      <c r="AO12" s="51">
        <v>0.02</v>
      </c>
      <c r="AP12" s="51">
        <v>0.02</v>
      </c>
      <c r="AQ12" s="51">
        <v>0.03</v>
      </c>
      <c r="AR12" s="51">
        <v>0.02</v>
      </c>
      <c r="AS12" s="51">
        <v>0.02</v>
      </c>
      <c r="AT12" s="51">
        <v>0.02</v>
      </c>
      <c r="AU12" s="51">
        <v>0.03</v>
      </c>
      <c r="AV12" s="51">
        <v>0.02</v>
      </c>
      <c r="AW12" s="51">
        <v>0.02</v>
      </c>
      <c r="AX12" s="51">
        <v>0.02</v>
      </c>
      <c r="AY12" s="51">
        <v>0.03</v>
      </c>
      <c r="AZ12" s="51">
        <v>0.02</v>
      </c>
      <c r="BA12" s="51">
        <v>0.03</v>
      </c>
      <c r="BB12" s="51">
        <v>0.02</v>
      </c>
      <c r="BC12" s="51">
        <v>0.03</v>
      </c>
      <c r="BD12" s="51">
        <v>0.02</v>
      </c>
      <c r="BE12" s="51">
        <v>0.02</v>
      </c>
      <c r="BF12" s="51">
        <v>0.02</v>
      </c>
      <c r="BG12" s="51">
        <v>0.03</v>
      </c>
      <c r="BH12" s="51">
        <v>0.03</v>
      </c>
      <c r="BI12" s="51">
        <v>0.03</v>
      </c>
      <c r="BJ12" s="51">
        <v>0.03</v>
      </c>
      <c r="BK12" s="51">
        <v>0.03</v>
      </c>
      <c r="BL12" s="51">
        <v>0.03</v>
      </c>
      <c r="BM12" s="51">
        <v>0.03</v>
      </c>
      <c r="BN12" s="51">
        <v>0.03</v>
      </c>
      <c r="BO12" s="51">
        <v>0.03</v>
      </c>
      <c r="BP12" s="51">
        <v>0.03</v>
      </c>
      <c r="BQ12" s="51">
        <v>0.03</v>
      </c>
      <c r="BR12" s="51">
        <v>0.03</v>
      </c>
      <c r="BS12" s="51">
        <v>0.03</v>
      </c>
      <c r="BT12" s="51">
        <v>0.03</v>
      </c>
      <c r="BU12" s="51">
        <v>0.03</v>
      </c>
      <c r="BV12" s="51">
        <v>0.03</v>
      </c>
      <c r="BW12" s="51">
        <v>0.03</v>
      </c>
      <c r="BX12" s="51">
        <v>0.03</v>
      </c>
      <c r="BY12" s="51">
        <v>0.03</v>
      </c>
      <c r="BZ12" s="51">
        <v>0.03</v>
      </c>
      <c r="CA12" s="51">
        <v>0.03</v>
      </c>
      <c r="CB12" s="51">
        <v>0.03</v>
      </c>
      <c r="CC12" s="51">
        <v>0.03</v>
      </c>
      <c r="CD12" s="51">
        <v>0.03</v>
      </c>
    </row>
    <row r="13" spans="1:82" ht="13.5" customHeight="1" x14ac:dyDescent="0.85">
      <c r="A13" s="13"/>
      <c r="B13" s="5" t="s">
        <v>52</v>
      </c>
      <c r="C13" s="2" t="s">
        <v>6</v>
      </c>
      <c r="D13" s="51">
        <v>0.04</v>
      </c>
      <c r="E13" s="51">
        <v>0.1</v>
      </c>
      <c r="F13" s="51">
        <v>0.1</v>
      </c>
      <c r="G13" s="51">
        <v>0.08</v>
      </c>
      <c r="H13" s="51">
        <v>0.09</v>
      </c>
      <c r="I13" s="51">
        <v>0.08</v>
      </c>
      <c r="J13" s="51">
        <v>0.08</v>
      </c>
      <c r="K13" s="51">
        <v>0.08</v>
      </c>
      <c r="L13" s="51">
        <v>7.0000000000000007E-2</v>
      </c>
      <c r="M13" s="51">
        <v>0.08</v>
      </c>
      <c r="N13" s="51">
        <v>0.08</v>
      </c>
      <c r="O13" s="51">
        <v>0.08</v>
      </c>
      <c r="P13" s="51">
        <v>0.08</v>
      </c>
      <c r="Q13" s="51">
        <v>7.0000000000000007E-2</v>
      </c>
      <c r="R13" s="51">
        <v>0.08</v>
      </c>
      <c r="S13" s="51">
        <v>7.0000000000000007E-2</v>
      </c>
      <c r="T13" s="51">
        <v>7.0000000000000007E-2</v>
      </c>
      <c r="U13" s="51">
        <v>7.0000000000000007E-2</v>
      </c>
      <c r="V13" s="51">
        <v>7.0000000000000007E-2</v>
      </c>
      <c r="W13" s="51">
        <v>7.0000000000000007E-2</v>
      </c>
      <c r="X13" s="51">
        <v>7.0000000000000007E-2</v>
      </c>
      <c r="Y13" s="51">
        <v>0.06</v>
      </c>
      <c r="Z13" s="51">
        <v>7.0000000000000007E-2</v>
      </c>
      <c r="AA13" s="51">
        <v>7.0000000000000007E-2</v>
      </c>
      <c r="AB13" s="51">
        <v>7.0000000000000007E-2</v>
      </c>
      <c r="AC13" s="51">
        <v>7.0000000000000007E-2</v>
      </c>
      <c r="AD13" s="51">
        <v>7.0000000000000007E-2</v>
      </c>
      <c r="AE13" s="51">
        <v>0.06</v>
      </c>
      <c r="AF13" s="51">
        <v>0.06</v>
      </c>
      <c r="AG13" s="51">
        <v>0.06</v>
      </c>
      <c r="AH13" s="51">
        <v>0.06</v>
      </c>
      <c r="AI13" s="51">
        <v>0.06</v>
      </c>
      <c r="AJ13" s="51">
        <v>0.06</v>
      </c>
      <c r="AK13" s="51">
        <v>0.06</v>
      </c>
      <c r="AL13" s="51">
        <v>0.06</v>
      </c>
      <c r="AM13" s="51">
        <v>0.06</v>
      </c>
      <c r="AN13" s="51">
        <v>0.05</v>
      </c>
      <c r="AO13" s="51">
        <v>0.06</v>
      </c>
      <c r="AP13" s="51">
        <v>0.06</v>
      </c>
      <c r="AQ13" s="51">
        <v>0.06</v>
      </c>
      <c r="AR13" s="51">
        <v>0.05</v>
      </c>
      <c r="AS13" s="51">
        <v>0.05</v>
      </c>
      <c r="AT13" s="51">
        <v>0.05</v>
      </c>
      <c r="AU13" s="51">
        <v>0.06</v>
      </c>
      <c r="AV13" s="51">
        <v>0.05</v>
      </c>
      <c r="AW13" s="51">
        <v>0.05</v>
      </c>
      <c r="AX13" s="51">
        <v>0.04</v>
      </c>
      <c r="AY13" s="51">
        <v>0.06</v>
      </c>
      <c r="AZ13" s="51">
        <v>0.05</v>
      </c>
      <c r="BA13" s="51">
        <v>0.06</v>
      </c>
      <c r="BB13" s="51">
        <v>0.06</v>
      </c>
      <c r="BC13" s="51">
        <v>7.0000000000000007E-2</v>
      </c>
      <c r="BD13" s="51">
        <v>0.06</v>
      </c>
      <c r="BE13" s="51">
        <v>0.06</v>
      </c>
      <c r="BF13" s="51">
        <v>0.05</v>
      </c>
      <c r="BG13" s="51">
        <v>0.06</v>
      </c>
      <c r="BH13" s="51">
        <v>0.05</v>
      </c>
      <c r="BI13" s="51">
        <v>0.06</v>
      </c>
      <c r="BJ13" s="51">
        <v>0.05</v>
      </c>
      <c r="BK13" s="51">
        <v>0.06</v>
      </c>
      <c r="BL13" s="51">
        <v>0.04</v>
      </c>
      <c r="BM13" s="51">
        <v>0.06</v>
      </c>
      <c r="BN13" s="51">
        <v>0.05</v>
      </c>
      <c r="BO13" s="51">
        <v>0.06</v>
      </c>
      <c r="BP13" s="51">
        <v>0.05</v>
      </c>
      <c r="BQ13" s="51">
        <v>0.05</v>
      </c>
      <c r="BR13" s="51">
        <v>0.05</v>
      </c>
      <c r="BS13" s="51">
        <v>0.05</v>
      </c>
      <c r="BT13" s="51">
        <v>0.04</v>
      </c>
      <c r="BU13" s="51">
        <v>0.05</v>
      </c>
      <c r="BV13" s="51">
        <v>0.04</v>
      </c>
      <c r="BW13" s="51">
        <v>0.05</v>
      </c>
      <c r="BX13" s="51">
        <v>0.04</v>
      </c>
      <c r="BY13" s="51">
        <v>0.04</v>
      </c>
      <c r="BZ13" s="51">
        <v>0.04</v>
      </c>
      <c r="CA13" s="51">
        <v>0.04</v>
      </c>
      <c r="CB13" s="51">
        <v>0.03</v>
      </c>
      <c r="CC13" s="51">
        <v>0.04</v>
      </c>
      <c r="CD13" s="51">
        <v>0.04</v>
      </c>
    </row>
    <row r="14" spans="1:82" ht="13.5" customHeight="1" x14ac:dyDescent="0.85">
      <c r="A14" s="13"/>
      <c r="B14" s="5" t="s">
        <v>53</v>
      </c>
      <c r="C14" s="2" t="s">
        <v>7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0</v>
      </c>
      <c r="AK14" s="51">
        <v>0</v>
      </c>
      <c r="AL14" s="51">
        <v>0</v>
      </c>
      <c r="AM14" s="51">
        <v>0</v>
      </c>
      <c r="AN14" s="51">
        <v>0</v>
      </c>
      <c r="AO14" s="51">
        <v>0</v>
      </c>
      <c r="AP14" s="51">
        <v>0</v>
      </c>
      <c r="AQ14" s="51">
        <v>0</v>
      </c>
      <c r="AR14" s="51">
        <v>0</v>
      </c>
      <c r="AS14" s="51">
        <v>0</v>
      </c>
      <c r="AT14" s="51">
        <v>0</v>
      </c>
      <c r="AU14" s="51">
        <v>0</v>
      </c>
      <c r="AV14" s="51">
        <v>0</v>
      </c>
      <c r="AW14" s="51">
        <v>0</v>
      </c>
      <c r="AX14" s="51">
        <v>0</v>
      </c>
      <c r="AY14" s="51">
        <v>0</v>
      </c>
      <c r="AZ14" s="51">
        <v>0</v>
      </c>
      <c r="BA14" s="51">
        <v>0</v>
      </c>
      <c r="BB14" s="51">
        <v>0</v>
      </c>
      <c r="BC14" s="51">
        <v>0</v>
      </c>
      <c r="BD14" s="51">
        <v>0</v>
      </c>
      <c r="BE14" s="51">
        <v>0</v>
      </c>
      <c r="BF14" s="51">
        <v>0</v>
      </c>
      <c r="BG14" s="51">
        <v>0</v>
      </c>
      <c r="BH14" s="51">
        <v>0</v>
      </c>
      <c r="BI14" s="51">
        <v>0</v>
      </c>
      <c r="BJ14" s="51">
        <v>0</v>
      </c>
      <c r="BK14" s="51">
        <v>0</v>
      </c>
      <c r="BL14" s="51">
        <v>0</v>
      </c>
      <c r="BM14" s="51">
        <v>0</v>
      </c>
      <c r="BN14" s="51">
        <v>0</v>
      </c>
      <c r="BO14" s="51">
        <v>0</v>
      </c>
      <c r="BP14" s="51">
        <v>0</v>
      </c>
      <c r="BQ14" s="51">
        <v>0</v>
      </c>
      <c r="BR14" s="51">
        <v>0</v>
      </c>
      <c r="BS14" s="51">
        <v>0</v>
      </c>
      <c r="BT14" s="51">
        <v>0</v>
      </c>
      <c r="BU14" s="51">
        <v>0</v>
      </c>
      <c r="BV14" s="51">
        <v>0</v>
      </c>
      <c r="BW14" s="51">
        <v>0</v>
      </c>
      <c r="BX14" s="51">
        <v>0</v>
      </c>
      <c r="BY14" s="51">
        <v>0</v>
      </c>
      <c r="BZ14" s="51">
        <v>0</v>
      </c>
      <c r="CA14" s="51">
        <v>0</v>
      </c>
      <c r="CB14" s="51">
        <v>0</v>
      </c>
      <c r="CC14" s="51">
        <v>0</v>
      </c>
      <c r="CD14" s="51">
        <v>0</v>
      </c>
    </row>
    <row r="15" spans="1:82" ht="14.25" customHeight="1" x14ac:dyDescent="0.85">
      <c r="A15" s="3"/>
      <c r="B15" s="22" t="s">
        <v>54</v>
      </c>
      <c r="C15" s="23" t="s">
        <v>9</v>
      </c>
      <c r="D15" s="50">
        <v>0.22</v>
      </c>
      <c r="E15" s="50">
        <v>0.15</v>
      </c>
      <c r="F15" s="50">
        <v>0.16</v>
      </c>
      <c r="G15" s="50">
        <v>0.16</v>
      </c>
      <c r="H15" s="50">
        <v>0.17</v>
      </c>
      <c r="I15" s="50">
        <v>0.17</v>
      </c>
      <c r="J15" s="50">
        <v>0.16</v>
      </c>
      <c r="K15" s="50">
        <v>0.17</v>
      </c>
      <c r="L15" s="50">
        <v>0.17</v>
      </c>
      <c r="M15" s="50">
        <v>0.16</v>
      </c>
      <c r="N15" s="50">
        <v>0.17</v>
      </c>
      <c r="O15" s="50">
        <v>0.17</v>
      </c>
      <c r="P15" s="50">
        <v>0.16</v>
      </c>
      <c r="Q15" s="50">
        <v>0.16</v>
      </c>
      <c r="R15" s="50">
        <v>0.15</v>
      </c>
      <c r="S15" s="50">
        <v>0.16</v>
      </c>
      <c r="T15" s="50">
        <v>0.16</v>
      </c>
      <c r="U15" s="50">
        <v>0.17</v>
      </c>
      <c r="V15" s="50">
        <v>0.16</v>
      </c>
      <c r="W15" s="50">
        <v>0.16</v>
      </c>
      <c r="X15" s="50">
        <v>0.17</v>
      </c>
      <c r="Y15" s="50">
        <v>0.19</v>
      </c>
      <c r="Z15" s="50">
        <v>0.17</v>
      </c>
      <c r="AA15" s="50">
        <v>0.18</v>
      </c>
      <c r="AB15" s="50">
        <v>0.19</v>
      </c>
      <c r="AC15" s="50">
        <v>0.18</v>
      </c>
      <c r="AD15" s="50">
        <v>0.17</v>
      </c>
      <c r="AE15" s="50">
        <v>0.19</v>
      </c>
      <c r="AF15" s="50">
        <v>0.2</v>
      </c>
      <c r="AG15" s="50">
        <v>0.18</v>
      </c>
      <c r="AH15" s="50">
        <v>0.18</v>
      </c>
      <c r="AI15" s="50">
        <v>0.18</v>
      </c>
      <c r="AJ15" s="50">
        <v>0.17</v>
      </c>
      <c r="AK15" s="50">
        <v>0.18</v>
      </c>
      <c r="AL15" s="50">
        <v>0.17</v>
      </c>
      <c r="AM15" s="50">
        <v>0.2</v>
      </c>
      <c r="AN15" s="50">
        <v>0.17</v>
      </c>
      <c r="AO15" s="50">
        <v>0.17</v>
      </c>
      <c r="AP15" s="50">
        <v>0.17</v>
      </c>
      <c r="AQ15" s="50">
        <v>0.19</v>
      </c>
      <c r="AR15" s="50">
        <v>0.17</v>
      </c>
      <c r="AS15" s="50">
        <v>0.18</v>
      </c>
      <c r="AT15" s="50">
        <v>0.17</v>
      </c>
      <c r="AU15" s="50">
        <v>0.18</v>
      </c>
      <c r="AV15" s="50">
        <v>0.16</v>
      </c>
      <c r="AW15" s="50">
        <v>0.17</v>
      </c>
      <c r="AX15" s="50">
        <v>0.17</v>
      </c>
      <c r="AY15" s="50">
        <v>0.2</v>
      </c>
      <c r="AZ15" s="50">
        <v>0.17</v>
      </c>
      <c r="BA15" s="50">
        <v>0.18</v>
      </c>
      <c r="BB15" s="50">
        <v>0.17</v>
      </c>
      <c r="BC15" s="50">
        <v>0.18</v>
      </c>
      <c r="BD15" s="50">
        <v>0.17</v>
      </c>
      <c r="BE15" s="50">
        <v>0.18</v>
      </c>
      <c r="BF15" s="50">
        <v>0.19</v>
      </c>
      <c r="BG15" s="50">
        <v>0.21</v>
      </c>
      <c r="BH15" s="50">
        <v>0.19</v>
      </c>
      <c r="BI15" s="50">
        <v>0.2</v>
      </c>
      <c r="BJ15" s="50">
        <v>0.19</v>
      </c>
      <c r="BK15" s="50">
        <v>0.19</v>
      </c>
      <c r="BL15" s="50">
        <v>0.19</v>
      </c>
      <c r="BM15" s="50">
        <v>0.21</v>
      </c>
      <c r="BN15" s="50">
        <v>0.19</v>
      </c>
      <c r="BO15" s="50">
        <v>0.23</v>
      </c>
      <c r="BP15" s="50">
        <v>0.22</v>
      </c>
      <c r="BQ15" s="50">
        <v>0.24</v>
      </c>
      <c r="BR15" s="50">
        <v>0.22</v>
      </c>
      <c r="BS15" s="50">
        <v>0.22</v>
      </c>
      <c r="BT15" s="50">
        <v>0.2</v>
      </c>
      <c r="BU15" s="50">
        <v>0.23</v>
      </c>
      <c r="BV15" s="50">
        <v>0.2</v>
      </c>
      <c r="BW15" s="50">
        <v>0.23</v>
      </c>
      <c r="BX15" s="50">
        <v>0.21</v>
      </c>
      <c r="BY15" s="50">
        <v>0.24</v>
      </c>
      <c r="BZ15" s="50">
        <v>0.22</v>
      </c>
      <c r="CA15" s="50">
        <v>0.22</v>
      </c>
      <c r="CB15" s="50">
        <v>0.21</v>
      </c>
      <c r="CC15" s="50">
        <v>0.24</v>
      </c>
      <c r="CD15" s="50">
        <v>0.21</v>
      </c>
    </row>
    <row r="16" spans="1:82" ht="13.5" customHeight="1" x14ac:dyDescent="0.85">
      <c r="A16" s="13"/>
      <c r="B16" s="5" t="s">
        <v>55</v>
      </c>
      <c r="C16" s="2" t="s">
        <v>10</v>
      </c>
      <c r="D16" s="51">
        <v>0.02</v>
      </c>
      <c r="E16" s="51">
        <v>0.01</v>
      </c>
      <c r="F16" s="51">
        <v>0.01</v>
      </c>
      <c r="G16" s="51">
        <v>0.01</v>
      </c>
      <c r="H16" s="51">
        <v>0.01</v>
      </c>
      <c r="I16" s="51">
        <v>0.01</v>
      </c>
      <c r="J16" s="51">
        <v>0.02</v>
      </c>
      <c r="K16" s="51">
        <v>0.01</v>
      </c>
      <c r="L16" s="51">
        <v>0.02</v>
      </c>
      <c r="M16" s="51">
        <v>0.02</v>
      </c>
      <c r="N16" s="51">
        <v>0.02</v>
      </c>
      <c r="O16" s="51">
        <v>0.01</v>
      </c>
      <c r="P16" s="51">
        <v>0.01</v>
      </c>
      <c r="Q16" s="51">
        <v>0.01</v>
      </c>
      <c r="R16" s="51">
        <v>0.01</v>
      </c>
      <c r="S16" s="51">
        <v>0.01</v>
      </c>
      <c r="T16" s="51">
        <v>0.01</v>
      </c>
      <c r="U16" s="51">
        <v>0.01</v>
      </c>
      <c r="V16" s="51">
        <v>0.01</v>
      </c>
      <c r="W16" s="51">
        <v>0.01</v>
      </c>
      <c r="X16" s="51">
        <v>0.01</v>
      </c>
      <c r="Y16" s="51">
        <v>0.02</v>
      </c>
      <c r="Z16" s="51">
        <v>0.02</v>
      </c>
      <c r="AA16" s="51">
        <v>0.02</v>
      </c>
      <c r="AB16" s="51">
        <v>0.02</v>
      </c>
      <c r="AC16" s="51">
        <v>0.02</v>
      </c>
      <c r="AD16" s="51">
        <v>0.02</v>
      </c>
      <c r="AE16" s="51">
        <v>0.02</v>
      </c>
      <c r="AF16" s="51">
        <v>0.02</v>
      </c>
      <c r="AG16" s="51">
        <v>0.02</v>
      </c>
      <c r="AH16" s="51">
        <v>0.02</v>
      </c>
      <c r="AI16" s="51">
        <v>0.02</v>
      </c>
      <c r="AJ16" s="51">
        <v>0.02</v>
      </c>
      <c r="AK16" s="51">
        <v>0.02</v>
      </c>
      <c r="AL16" s="51">
        <v>0.02</v>
      </c>
      <c r="AM16" s="51">
        <v>0.03</v>
      </c>
      <c r="AN16" s="51">
        <v>0.02</v>
      </c>
      <c r="AO16" s="51">
        <v>0.02</v>
      </c>
      <c r="AP16" s="51">
        <v>0.02</v>
      </c>
      <c r="AQ16" s="51">
        <v>0.02</v>
      </c>
      <c r="AR16" s="51">
        <v>0.02</v>
      </c>
      <c r="AS16" s="51">
        <v>0.01</v>
      </c>
      <c r="AT16" s="51">
        <v>0.02</v>
      </c>
      <c r="AU16" s="51">
        <v>0.02</v>
      </c>
      <c r="AV16" s="51">
        <v>0.02</v>
      </c>
      <c r="AW16" s="51">
        <v>0.02</v>
      </c>
      <c r="AX16" s="51">
        <v>0.02</v>
      </c>
      <c r="AY16" s="51">
        <v>0.03</v>
      </c>
      <c r="AZ16" s="51">
        <v>0.03</v>
      </c>
      <c r="BA16" s="51">
        <v>0.02</v>
      </c>
      <c r="BB16" s="51">
        <v>0.02</v>
      </c>
      <c r="BC16" s="51">
        <v>0.02</v>
      </c>
      <c r="BD16" s="51">
        <v>0.02</v>
      </c>
      <c r="BE16" s="51">
        <v>0.02</v>
      </c>
      <c r="BF16" s="51">
        <v>0.01</v>
      </c>
      <c r="BG16" s="51">
        <v>0.01</v>
      </c>
      <c r="BH16" s="51">
        <v>0.01</v>
      </c>
      <c r="BI16" s="51">
        <v>0.01</v>
      </c>
      <c r="BJ16" s="51">
        <v>0.01</v>
      </c>
      <c r="BK16" s="51">
        <v>0.01</v>
      </c>
      <c r="BL16" s="51">
        <v>0.01</v>
      </c>
      <c r="BM16" s="51">
        <v>0.02</v>
      </c>
      <c r="BN16" s="51">
        <v>0.02</v>
      </c>
      <c r="BO16" s="51">
        <v>0.03</v>
      </c>
      <c r="BP16" s="51">
        <v>0.03</v>
      </c>
      <c r="BQ16" s="51">
        <v>0.03</v>
      </c>
      <c r="BR16" s="51">
        <v>0.02</v>
      </c>
      <c r="BS16" s="51">
        <v>0.02</v>
      </c>
      <c r="BT16" s="51">
        <v>0.02</v>
      </c>
      <c r="BU16" s="51">
        <v>0.02</v>
      </c>
      <c r="BV16" s="51">
        <v>0.02</v>
      </c>
      <c r="BW16" s="51">
        <v>0.02</v>
      </c>
      <c r="BX16" s="51">
        <v>0.02</v>
      </c>
      <c r="BY16" s="51">
        <v>0.02</v>
      </c>
      <c r="BZ16" s="51">
        <v>0.02</v>
      </c>
      <c r="CA16" s="51">
        <v>0.02</v>
      </c>
      <c r="CB16" s="51">
        <v>0.02</v>
      </c>
      <c r="CC16" s="51">
        <v>0.02</v>
      </c>
      <c r="CD16" s="51">
        <v>0.02</v>
      </c>
    </row>
    <row r="17" spans="1:82" ht="14.25" customHeight="1" x14ac:dyDescent="0.85">
      <c r="A17" s="3"/>
      <c r="B17" s="30" t="s">
        <v>99</v>
      </c>
      <c r="C17" s="29" t="s">
        <v>11</v>
      </c>
      <c r="D17" s="61">
        <v>0.08</v>
      </c>
      <c r="E17" s="61">
        <v>0.09</v>
      </c>
      <c r="F17" s="61">
        <v>0.09</v>
      </c>
      <c r="G17" s="61">
        <v>0.1</v>
      </c>
      <c r="H17" s="61">
        <v>0.09</v>
      </c>
      <c r="I17" s="61">
        <v>0.08</v>
      </c>
      <c r="J17" s="61">
        <v>0.08</v>
      </c>
      <c r="K17" s="61">
        <v>0.09</v>
      </c>
      <c r="L17" s="61">
        <v>0.09</v>
      </c>
      <c r="M17" s="61">
        <v>0.08</v>
      </c>
      <c r="N17" s="61">
        <v>0.08</v>
      </c>
      <c r="O17" s="61">
        <v>0.08</v>
      </c>
      <c r="P17" s="61">
        <v>0.08</v>
      </c>
      <c r="Q17" s="61">
        <v>0.08</v>
      </c>
      <c r="R17" s="61">
        <v>0.08</v>
      </c>
      <c r="S17" s="61">
        <v>0.08</v>
      </c>
      <c r="T17" s="61">
        <v>0.09</v>
      </c>
      <c r="U17" s="61">
        <v>0.08</v>
      </c>
      <c r="V17" s="61">
        <v>0.08</v>
      </c>
      <c r="W17" s="61">
        <v>0.09</v>
      </c>
      <c r="X17" s="61">
        <v>0.09</v>
      </c>
      <c r="Y17" s="61">
        <v>0.08</v>
      </c>
      <c r="Z17" s="61">
        <v>0.08</v>
      </c>
      <c r="AA17" s="61">
        <v>0.09</v>
      </c>
      <c r="AB17" s="61">
        <v>0.09</v>
      </c>
      <c r="AC17" s="61">
        <v>0.08</v>
      </c>
      <c r="AD17" s="61">
        <v>0.08</v>
      </c>
      <c r="AE17" s="61">
        <v>0.09</v>
      </c>
      <c r="AF17" s="61">
        <v>0.09</v>
      </c>
      <c r="AG17" s="61">
        <v>7.0000000000000007E-2</v>
      </c>
      <c r="AH17" s="61">
        <v>7.0000000000000007E-2</v>
      </c>
      <c r="AI17" s="61">
        <v>7.0000000000000007E-2</v>
      </c>
      <c r="AJ17" s="61">
        <v>7.0000000000000007E-2</v>
      </c>
      <c r="AK17" s="61">
        <v>7.0000000000000007E-2</v>
      </c>
      <c r="AL17" s="61">
        <v>7.0000000000000007E-2</v>
      </c>
      <c r="AM17" s="61">
        <v>0.08</v>
      </c>
      <c r="AN17" s="61">
        <v>7.0000000000000007E-2</v>
      </c>
      <c r="AO17" s="61">
        <v>7.0000000000000007E-2</v>
      </c>
      <c r="AP17" s="61">
        <v>7.0000000000000007E-2</v>
      </c>
      <c r="AQ17" s="61">
        <v>0.08</v>
      </c>
      <c r="AR17" s="61">
        <v>0.06</v>
      </c>
      <c r="AS17" s="61">
        <v>7.0000000000000007E-2</v>
      </c>
      <c r="AT17" s="61">
        <v>7.0000000000000007E-2</v>
      </c>
      <c r="AU17" s="61">
        <v>7.0000000000000007E-2</v>
      </c>
      <c r="AV17" s="61">
        <v>0.06</v>
      </c>
      <c r="AW17" s="61">
        <v>0.08</v>
      </c>
      <c r="AX17" s="61">
        <v>0.08</v>
      </c>
      <c r="AY17" s="61">
        <v>0.09</v>
      </c>
      <c r="AZ17" s="61">
        <v>7.0000000000000007E-2</v>
      </c>
      <c r="BA17" s="61">
        <v>0.08</v>
      </c>
      <c r="BB17" s="61">
        <v>7.0000000000000007E-2</v>
      </c>
      <c r="BC17" s="61">
        <v>7.0000000000000007E-2</v>
      </c>
      <c r="BD17" s="61">
        <v>0.08</v>
      </c>
      <c r="BE17" s="61">
        <v>0.08</v>
      </c>
      <c r="BF17" s="61">
        <v>0.08</v>
      </c>
      <c r="BG17" s="61">
        <v>0.08</v>
      </c>
      <c r="BH17" s="61">
        <v>0.08</v>
      </c>
      <c r="BI17" s="61">
        <v>0.08</v>
      </c>
      <c r="BJ17" s="61">
        <v>0.08</v>
      </c>
      <c r="BK17" s="61">
        <v>0.08</v>
      </c>
      <c r="BL17" s="61">
        <v>0.09</v>
      </c>
      <c r="BM17" s="61">
        <v>0.09</v>
      </c>
      <c r="BN17" s="61">
        <v>0.09</v>
      </c>
      <c r="BO17" s="61">
        <v>0.08</v>
      </c>
      <c r="BP17" s="61">
        <v>0.09</v>
      </c>
      <c r="BQ17" s="61">
        <v>0.09</v>
      </c>
      <c r="BR17" s="61">
        <v>0.1</v>
      </c>
      <c r="BS17" s="61">
        <v>0.09</v>
      </c>
      <c r="BT17" s="61">
        <v>0.09</v>
      </c>
      <c r="BU17" s="61">
        <v>0.09</v>
      </c>
      <c r="BV17" s="61">
        <v>0.08</v>
      </c>
      <c r="BW17" s="61">
        <v>0.08</v>
      </c>
      <c r="BX17" s="61">
        <v>0.08</v>
      </c>
      <c r="BY17" s="61">
        <v>0.09</v>
      </c>
      <c r="BZ17" s="61">
        <v>0.08</v>
      </c>
      <c r="CA17" s="61">
        <v>0.08</v>
      </c>
      <c r="CB17" s="61">
        <v>0.08</v>
      </c>
      <c r="CC17" s="61">
        <v>0.09</v>
      </c>
      <c r="CD17" s="61">
        <v>0.08</v>
      </c>
    </row>
    <row r="18" spans="1:82" s="40" customFormat="1" ht="13.5" customHeight="1" x14ac:dyDescent="0.85">
      <c r="A18" s="53"/>
      <c r="B18" s="41" t="s">
        <v>84</v>
      </c>
      <c r="C18" s="32" t="s">
        <v>12</v>
      </c>
      <c r="D18" s="54">
        <v>0.02</v>
      </c>
      <c r="E18" s="54">
        <v>0.02</v>
      </c>
      <c r="F18" s="54">
        <v>0.02</v>
      </c>
      <c r="G18" s="54">
        <v>0.02</v>
      </c>
      <c r="H18" s="54">
        <v>0.02</v>
      </c>
      <c r="I18" s="54">
        <v>0.01</v>
      </c>
      <c r="J18" s="54">
        <v>0.01</v>
      </c>
      <c r="K18" s="54">
        <v>0.02</v>
      </c>
      <c r="L18" s="54">
        <v>0.02</v>
      </c>
      <c r="M18" s="54">
        <v>0.02</v>
      </c>
      <c r="N18" s="54">
        <v>0.02</v>
      </c>
      <c r="O18" s="54">
        <v>0.02</v>
      </c>
      <c r="P18" s="54">
        <v>0.02</v>
      </c>
      <c r="Q18" s="54">
        <v>0.02</v>
      </c>
      <c r="R18" s="54">
        <v>0.02</v>
      </c>
      <c r="S18" s="54">
        <v>0.02</v>
      </c>
      <c r="T18" s="54">
        <v>0.02</v>
      </c>
      <c r="U18" s="54">
        <v>0.02</v>
      </c>
      <c r="V18" s="54">
        <v>0.02</v>
      </c>
      <c r="W18" s="54">
        <v>0.02</v>
      </c>
      <c r="X18" s="54">
        <v>0.02</v>
      </c>
      <c r="Y18" s="54">
        <v>0.01</v>
      </c>
      <c r="Z18" s="54">
        <v>0.02</v>
      </c>
      <c r="AA18" s="54">
        <v>0.02</v>
      </c>
      <c r="AB18" s="54">
        <v>0.02</v>
      </c>
      <c r="AC18" s="54">
        <v>0.02</v>
      </c>
      <c r="AD18" s="54">
        <v>0.02</v>
      </c>
      <c r="AE18" s="54">
        <v>0.02</v>
      </c>
      <c r="AF18" s="54">
        <v>0.02</v>
      </c>
      <c r="AG18" s="54">
        <v>0.02</v>
      </c>
      <c r="AH18" s="54">
        <v>0.02</v>
      </c>
      <c r="AI18" s="54">
        <v>0.02</v>
      </c>
      <c r="AJ18" s="54">
        <v>0.02</v>
      </c>
      <c r="AK18" s="54">
        <v>0.02</v>
      </c>
      <c r="AL18" s="54">
        <v>0.02</v>
      </c>
      <c r="AM18" s="54">
        <v>0.02</v>
      </c>
      <c r="AN18" s="54">
        <v>0.02</v>
      </c>
      <c r="AO18" s="54">
        <v>0.02</v>
      </c>
      <c r="AP18" s="54">
        <v>0.02</v>
      </c>
      <c r="AQ18" s="54">
        <v>0.02</v>
      </c>
      <c r="AR18" s="54">
        <v>0.02</v>
      </c>
      <c r="AS18" s="54">
        <v>0.02</v>
      </c>
      <c r="AT18" s="54">
        <v>0.02</v>
      </c>
      <c r="AU18" s="54">
        <v>0.02</v>
      </c>
      <c r="AV18" s="54">
        <v>0.02</v>
      </c>
      <c r="AW18" s="54">
        <v>0.03</v>
      </c>
      <c r="AX18" s="54">
        <v>0.03</v>
      </c>
      <c r="AY18" s="54">
        <v>0.03</v>
      </c>
      <c r="AZ18" s="54">
        <v>0.02</v>
      </c>
      <c r="BA18" s="54">
        <v>0.02</v>
      </c>
      <c r="BB18" s="54">
        <v>0.02</v>
      </c>
      <c r="BC18" s="54">
        <v>0.01</v>
      </c>
      <c r="BD18" s="54">
        <v>0.03</v>
      </c>
      <c r="BE18" s="54">
        <v>0.02</v>
      </c>
      <c r="BF18" s="54">
        <v>0.03</v>
      </c>
      <c r="BG18" s="54">
        <v>0.02</v>
      </c>
      <c r="BH18" s="54">
        <v>0.03</v>
      </c>
      <c r="BI18" s="54">
        <v>0.02</v>
      </c>
      <c r="BJ18" s="54">
        <v>0.03</v>
      </c>
      <c r="BK18" s="54">
        <v>0.02</v>
      </c>
      <c r="BL18" s="54">
        <v>0.03</v>
      </c>
      <c r="BM18" s="54">
        <v>0.02</v>
      </c>
      <c r="BN18" s="54">
        <v>0.03</v>
      </c>
      <c r="BO18" s="54">
        <v>0.02</v>
      </c>
      <c r="BP18" s="54">
        <v>0.03</v>
      </c>
      <c r="BQ18" s="54">
        <v>0.02</v>
      </c>
      <c r="BR18" s="54">
        <v>0.04</v>
      </c>
      <c r="BS18" s="54">
        <v>0.02</v>
      </c>
      <c r="BT18" s="54">
        <v>0.04</v>
      </c>
      <c r="BU18" s="54">
        <v>0.03</v>
      </c>
      <c r="BV18" s="54">
        <v>0.03</v>
      </c>
      <c r="BW18" s="54">
        <v>0.02</v>
      </c>
      <c r="BX18" s="54">
        <v>0.03</v>
      </c>
      <c r="BY18" s="54">
        <v>0.02</v>
      </c>
      <c r="BZ18" s="54">
        <v>0.02</v>
      </c>
      <c r="CA18" s="54">
        <v>0.01</v>
      </c>
      <c r="CB18" s="54">
        <v>0.02</v>
      </c>
      <c r="CC18" s="54">
        <v>0.02</v>
      </c>
      <c r="CD18" s="54">
        <v>0.02</v>
      </c>
    </row>
    <row r="19" spans="1:82" s="40" customFormat="1" ht="13.5" customHeight="1" x14ac:dyDescent="0.85">
      <c r="A19" s="53"/>
      <c r="B19" s="41" t="s">
        <v>85</v>
      </c>
      <c r="C19" s="32" t="s">
        <v>13</v>
      </c>
      <c r="D19" s="54">
        <v>0.02</v>
      </c>
      <c r="E19" s="54">
        <v>0.02</v>
      </c>
      <c r="F19" s="54">
        <v>0.02</v>
      </c>
      <c r="G19" s="54">
        <v>0.02</v>
      </c>
      <c r="H19" s="54">
        <v>0.02</v>
      </c>
      <c r="I19" s="54">
        <v>0.02</v>
      </c>
      <c r="J19" s="54">
        <v>0.02</v>
      </c>
      <c r="K19" s="54">
        <v>0.02</v>
      </c>
      <c r="L19" s="54">
        <v>0.02</v>
      </c>
      <c r="M19" s="54">
        <v>0.02</v>
      </c>
      <c r="N19" s="54">
        <v>0.02</v>
      </c>
      <c r="O19" s="54">
        <v>0.02</v>
      </c>
      <c r="P19" s="54">
        <v>0.02</v>
      </c>
      <c r="Q19" s="54">
        <v>0.02</v>
      </c>
      <c r="R19" s="54">
        <v>0.02</v>
      </c>
      <c r="S19" s="54">
        <v>0.02</v>
      </c>
      <c r="T19" s="54">
        <v>0.03</v>
      </c>
      <c r="U19" s="54">
        <v>0.02</v>
      </c>
      <c r="V19" s="54">
        <v>0.02</v>
      </c>
      <c r="W19" s="54">
        <v>0.03</v>
      </c>
      <c r="X19" s="54">
        <v>0.02</v>
      </c>
      <c r="Y19" s="54">
        <v>0.02</v>
      </c>
      <c r="Z19" s="54">
        <v>0.02</v>
      </c>
      <c r="AA19" s="54">
        <v>0.02</v>
      </c>
      <c r="AB19" s="54">
        <v>0.02</v>
      </c>
      <c r="AC19" s="54">
        <v>0.02</v>
      </c>
      <c r="AD19" s="54">
        <v>0.02</v>
      </c>
      <c r="AE19" s="54">
        <v>0.02</v>
      </c>
      <c r="AF19" s="54">
        <v>0.02</v>
      </c>
      <c r="AG19" s="54">
        <v>0.02</v>
      </c>
      <c r="AH19" s="54">
        <v>0.02</v>
      </c>
      <c r="AI19" s="54">
        <v>0.02</v>
      </c>
      <c r="AJ19" s="54">
        <v>0.02</v>
      </c>
      <c r="AK19" s="54">
        <v>0.02</v>
      </c>
      <c r="AL19" s="54">
        <v>0.02</v>
      </c>
      <c r="AM19" s="54">
        <v>0.02</v>
      </c>
      <c r="AN19" s="54">
        <v>0.02</v>
      </c>
      <c r="AO19" s="54">
        <v>0.02</v>
      </c>
      <c r="AP19" s="54">
        <v>0.02</v>
      </c>
      <c r="AQ19" s="54">
        <v>0.02</v>
      </c>
      <c r="AR19" s="54">
        <v>0.02</v>
      </c>
      <c r="AS19" s="54">
        <v>0.02</v>
      </c>
      <c r="AT19" s="54">
        <v>0.02</v>
      </c>
      <c r="AU19" s="54">
        <v>0.02</v>
      </c>
      <c r="AV19" s="54">
        <v>0.02</v>
      </c>
      <c r="AW19" s="54">
        <v>0.02</v>
      </c>
      <c r="AX19" s="54">
        <v>0.02</v>
      </c>
      <c r="AY19" s="54">
        <v>0.02</v>
      </c>
      <c r="AZ19" s="54">
        <v>0.02</v>
      </c>
      <c r="BA19" s="54">
        <v>0.03</v>
      </c>
      <c r="BB19" s="54">
        <v>0.02</v>
      </c>
      <c r="BC19" s="54">
        <v>0.02</v>
      </c>
      <c r="BD19" s="54">
        <v>0.02</v>
      </c>
      <c r="BE19" s="54">
        <v>0.02</v>
      </c>
      <c r="BF19" s="54">
        <v>0.02</v>
      </c>
      <c r="BG19" s="54">
        <v>0.02</v>
      </c>
      <c r="BH19" s="54">
        <v>0.02</v>
      </c>
      <c r="BI19" s="54">
        <v>0.03</v>
      </c>
      <c r="BJ19" s="54">
        <v>0.02</v>
      </c>
      <c r="BK19" s="54">
        <v>0.02</v>
      </c>
      <c r="BL19" s="54">
        <v>0.02</v>
      </c>
      <c r="BM19" s="54">
        <v>0.03</v>
      </c>
      <c r="BN19" s="54">
        <v>0.02</v>
      </c>
      <c r="BO19" s="54">
        <v>0.02</v>
      </c>
      <c r="BP19" s="54">
        <v>0.02</v>
      </c>
      <c r="BQ19" s="54">
        <v>0.03</v>
      </c>
      <c r="BR19" s="54">
        <v>0.02</v>
      </c>
      <c r="BS19" s="54">
        <v>0.02</v>
      </c>
      <c r="BT19" s="54">
        <v>0.02</v>
      </c>
      <c r="BU19" s="54">
        <v>0.03</v>
      </c>
      <c r="BV19" s="54">
        <v>0.02</v>
      </c>
      <c r="BW19" s="54">
        <v>0.02</v>
      </c>
      <c r="BX19" s="54">
        <v>0.02</v>
      </c>
      <c r="BY19" s="54">
        <v>0.03</v>
      </c>
      <c r="BZ19" s="54">
        <v>0.02</v>
      </c>
      <c r="CA19" s="54">
        <v>0.02</v>
      </c>
      <c r="CB19" s="54">
        <v>0.02</v>
      </c>
      <c r="CC19" s="54">
        <v>0.03</v>
      </c>
      <c r="CD19" s="54">
        <v>0.02</v>
      </c>
    </row>
    <row r="20" spans="1:82" s="40" customFormat="1" ht="13.5" customHeight="1" x14ac:dyDescent="0.85">
      <c r="A20" s="53"/>
      <c r="B20" s="41" t="s">
        <v>78</v>
      </c>
      <c r="C20" s="32" t="s">
        <v>14</v>
      </c>
      <c r="D20" s="54">
        <v>0.01</v>
      </c>
      <c r="E20" s="54">
        <v>0.03</v>
      </c>
      <c r="F20" s="54">
        <v>0.03</v>
      </c>
      <c r="G20" s="54">
        <v>0.03</v>
      </c>
      <c r="H20" s="54">
        <v>0.03</v>
      </c>
      <c r="I20" s="54">
        <v>0.03</v>
      </c>
      <c r="J20" s="54">
        <v>0.02</v>
      </c>
      <c r="K20" s="54">
        <v>0.02</v>
      </c>
      <c r="L20" s="54">
        <v>0.03</v>
      </c>
      <c r="M20" s="54">
        <v>0.02</v>
      </c>
      <c r="N20" s="54">
        <v>0.02</v>
      </c>
      <c r="O20" s="54">
        <v>0.02</v>
      </c>
      <c r="P20" s="54">
        <v>0.02</v>
      </c>
      <c r="Q20" s="54">
        <v>0.02</v>
      </c>
      <c r="R20" s="54">
        <v>0.02</v>
      </c>
      <c r="S20" s="54">
        <v>0.02</v>
      </c>
      <c r="T20" s="54">
        <v>0.02</v>
      </c>
      <c r="U20" s="54">
        <v>0.02</v>
      </c>
      <c r="V20" s="54">
        <v>0.02</v>
      </c>
      <c r="W20" s="54">
        <v>0.02</v>
      </c>
      <c r="X20" s="54">
        <v>0.02</v>
      </c>
      <c r="Y20" s="54">
        <v>0.02</v>
      </c>
      <c r="Z20" s="54">
        <v>0.02</v>
      </c>
      <c r="AA20" s="54">
        <v>0.02</v>
      </c>
      <c r="AB20" s="54">
        <v>0.02</v>
      </c>
      <c r="AC20" s="54">
        <v>0.02</v>
      </c>
      <c r="AD20" s="54">
        <v>0.02</v>
      </c>
      <c r="AE20" s="54">
        <v>0.02</v>
      </c>
      <c r="AF20" s="54">
        <v>0.02</v>
      </c>
      <c r="AG20" s="54">
        <v>0</v>
      </c>
      <c r="AH20" s="54">
        <v>0</v>
      </c>
      <c r="AI20" s="54">
        <v>0</v>
      </c>
      <c r="AJ20" s="54">
        <v>0</v>
      </c>
      <c r="AK20" s="54">
        <v>0</v>
      </c>
      <c r="AL20" s="54">
        <v>0</v>
      </c>
      <c r="AM20" s="54">
        <v>0</v>
      </c>
      <c r="AN20" s="54">
        <v>0</v>
      </c>
      <c r="AO20" s="54">
        <v>0</v>
      </c>
      <c r="AP20" s="54">
        <v>0</v>
      </c>
      <c r="AQ20" s="54">
        <v>0</v>
      </c>
      <c r="AR20" s="54">
        <v>0</v>
      </c>
      <c r="AS20" s="54">
        <v>0</v>
      </c>
      <c r="AT20" s="54">
        <v>0</v>
      </c>
      <c r="AU20" s="54">
        <v>0</v>
      </c>
      <c r="AV20" s="54">
        <v>0</v>
      </c>
      <c r="AW20" s="54">
        <v>0</v>
      </c>
      <c r="AX20" s="54">
        <v>0</v>
      </c>
      <c r="AY20" s="54">
        <v>0</v>
      </c>
      <c r="AZ20" s="54">
        <v>0</v>
      </c>
      <c r="BA20" s="54">
        <v>0.01</v>
      </c>
      <c r="BB20" s="54">
        <v>0.01</v>
      </c>
      <c r="BC20" s="54">
        <v>0.01</v>
      </c>
      <c r="BD20" s="54">
        <v>0.01</v>
      </c>
      <c r="BE20" s="54">
        <v>0.01</v>
      </c>
      <c r="BF20" s="54">
        <v>0.01</v>
      </c>
      <c r="BG20" s="54">
        <v>0.01</v>
      </c>
      <c r="BH20" s="54">
        <v>0.01</v>
      </c>
      <c r="BI20" s="54">
        <v>0.01</v>
      </c>
      <c r="BJ20" s="54">
        <v>0.01</v>
      </c>
      <c r="BK20" s="54">
        <v>0.01</v>
      </c>
      <c r="BL20" s="54">
        <v>0.01</v>
      </c>
      <c r="BM20" s="54">
        <v>0.01</v>
      </c>
      <c r="BN20" s="54">
        <v>0.01</v>
      </c>
      <c r="BO20" s="54">
        <v>0.01</v>
      </c>
      <c r="BP20" s="54">
        <v>0.01</v>
      </c>
      <c r="BQ20" s="54">
        <v>0.01</v>
      </c>
      <c r="BR20" s="54">
        <v>0.01</v>
      </c>
      <c r="BS20" s="54">
        <v>0.01</v>
      </c>
      <c r="BT20" s="54">
        <v>0.01</v>
      </c>
      <c r="BU20" s="54">
        <v>0.01</v>
      </c>
      <c r="BV20" s="54">
        <v>0.01</v>
      </c>
      <c r="BW20" s="54">
        <v>0.01</v>
      </c>
      <c r="BX20" s="54">
        <v>0.01</v>
      </c>
      <c r="BY20" s="54">
        <v>0.01</v>
      </c>
      <c r="BZ20" s="54">
        <v>0.01</v>
      </c>
      <c r="CA20" s="54">
        <v>0.01</v>
      </c>
      <c r="CB20" s="54">
        <v>0.01</v>
      </c>
      <c r="CC20" s="54">
        <v>0.01</v>
      </c>
      <c r="CD20" s="54">
        <v>0.01</v>
      </c>
    </row>
    <row r="21" spans="1:82" s="40" customFormat="1" ht="13.5" customHeight="1" x14ac:dyDescent="0.85">
      <c r="A21" s="53"/>
      <c r="B21" s="41" t="s">
        <v>79</v>
      </c>
      <c r="C21" s="32" t="s">
        <v>15</v>
      </c>
      <c r="D21" s="54">
        <v>0</v>
      </c>
      <c r="E21" s="54">
        <v>0.01</v>
      </c>
      <c r="F21" s="54">
        <v>0.01</v>
      </c>
      <c r="G21" s="54">
        <v>0.01</v>
      </c>
      <c r="H21" s="54">
        <v>0.01</v>
      </c>
      <c r="I21" s="54">
        <v>0</v>
      </c>
      <c r="J21" s="54">
        <v>0</v>
      </c>
      <c r="K21" s="54">
        <v>0</v>
      </c>
      <c r="L21" s="54">
        <v>0.01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4">
        <v>0</v>
      </c>
      <c r="AG21" s="54">
        <v>0</v>
      </c>
      <c r="AH21" s="54">
        <v>0</v>
      </c>
      <c r="AI21" s="54">
        <v>0</v>
      </c>
      <c r="AJ21" s="54">
        <v>0</v>
      </c>
      <c r="AK21" s="54">
        <v>0</v>
      </c>
      <c r="AL21" s="54">
        <v>0</v>
      </c>
      <c r="AM21" s="54">
        <v>0</v>
      </c>
      <c r="AN21" s="54">
        <v>0</v>
      </c>
      <c r="AO21" s="54">
        <v>0</v>
      </c>
      <c r="AP21" s="54">
        <v>0</v>
      </c>
      <c r="AQ21" s="54">
        <v>0</v>
      </c>
      <c r="AR21" s="54">
        <v>0</v>
      </c>
      <c r="AS21" s="54">
        <v>0</v>
      </c>
      <c r="AT21" s="54">
        <v>0</v>
      </c>
      <c r="AU21" s="54">
        <v>0.01</v>
      </c>
      <c r="AV21" s="54">
        <v>0</v>
      </c>
      <c r="AW21" s="54">
        <v>0</v>
      </c>
      <c r="AX21" s="54">
        <v>0</v>
      </c>
      <c r="AY21" s="54">
        <v>0</v>
      </c>
      <c r="AZ21" s="54">
        <v>0</v>
      </c>
      <c r="BA21" s="54">
        <v>0</v>
      </c>
      <c r="BB21" s="54">
        <v>0</v>
      </c>
      <c r="BC21" s="54">
        <v>0</v>
      </c>
      <c r="BD21" s="54">
        <v>0</v>
      </c>
      <c r="BE21" s="54">
        <v>0</v>
      </c>
      <c r="BF21" s="54">
        <v>0</v>
      </c>
      <c r="BG21" s="54">
        <v>0</v>
      </c>
      <c r="BH21" s="54">
        <v>0</v>
      </c>
      <c r="BI21" s="54">
        <v>0</v>
      </c>
      <c r="BJ21" s="54">
        <v>0</v>
      </c>
      <c r="BK21" s="54">
        <v>0</v>
      </c>
      <c r="BL21" s="54">
        <v>0</v>
      </c>
      <c r="BM21" s="54">
        <v>0</v>
      </c>
      <c r="BN21" s="54">
        <v>0</v>
      </c>
      <c r="BO21" s="54">
        <v>0.01</v>
      </c>
      <c r="BP21" s="54">
        <v>0</v>
      </c>
      <c r="BQ21" s="54">
        <v>0</v>
      </c>
      <c r="BR21" s="54">
        <v>0</v>
      </c>
      <c r="BS21" s="54">
        <v>0</v>
      </c>
      <c r="BT21" s="54">
        <v>0</v>
      </c>
      <c r="BU21" s="54">
        <v>0</v>
      </c>
      <c r="BV21" s="54">
        <v>0</v>
      </c>
      <c r="BW21" s="54">
        <v>0</v>
      </c>
      <c r="BX21" s="54">
        <v>0</v>
      </c>
      <c r="BY21" s="54">
        <v>0</v>
      </c>
      <c r="BZ21" s="54">
        <v>0</v>
      </c>
      <c r="CA21" s="54">
        <v>0</v>
      </c>
      <c r="CB21" s="54">
        <v>0</v>
      </c>
      <c r="CC21" s="54">
        <v>0</v>
      </c>
      <c r="CD21" s="54">
        <v>0</v>
      </c>
    </row>
    <row r="22" spans="1:82" s="40" customFormat="1" ht="13.5" customHeight="1" x14ac:dyDescent="0.85">
      <c r="A22" s="53"/>
      <c r="B22" s="41" t="s">
        <v>80</v>
      </c>
      <c r="C22" s="32" t="s">
        <v>16</v>
      </c>
      <c r="D22" s="54">
        <v>0.01</v>
      </c>
      <c r="E22" s="54">
        <v>0.01</v>
      </c>
      <c r="F22" s="54">
        <v>0.01</v>
      </c>
      <c r="G22" s="54">
        <v>0.01</v>
      </c>
      <c r="H22" s="54">
        <v>0.01</v>
      </c>
      <c r="I22" s="54">
        <v>0.01</v>
      </c>
      <c r="J22" s="54">
        <v>0.01</v>
      </c>
      <c r="K22" s="54">
        <v>0.01</v>
      </c>
      <c r="L22" s="54">
        <v>0.01</v>
      </c>
      <c r="M22" s="54">
        <v>0.01</v>
      </c>
      <c r="N22" s="54">
        <v>0.01</v>
      </c>
      <c r="O22" s="54">
        <v>0.01</v>
      </c>
      <c r="P22" s="54">
        <v>0.01</v>
      </c>
      <c r="Q22" s="54">
        <v>0.01</v>
      </c>
      <c r="R22" s="54">
        <v>0.01</v>
      </c>
      <c r="S22" s="54">
        <v>0.01</v>
      </c>
      <c r="T22" s="54">
        <v>0.01</v>
      </c>
      <c r="U22" s="54">
        <v>0.01</v>
      </c>
      <c r="V22" s="54">
        <v>0.01</v>
      </c>
      <c r="W22" s="54">
        <v>0.01</v>
      </c>
      <c r="X22" s="54">
        <v>0.01</v>
      </c>
      <c r="Y22" s="54">
        <v>0.01</v>
      </c>
      <c r="Z22" s="54">
        <v>0.01</v>
      </c>
      <c r="AA22" s="54">
        <v>0.01</v>
      </c>
      <c r="AB22" s="54">
        <v>0.01</v>
      </c>
      <c r="AC22" s="54">
        <v>0.01</v>
      </c>
      <c r="AD22" s="54">
        <v>0.01</v>
      </c>
      <c r="AE22" s="54">
        <v>0.01</v>
      </c>
      <c r="AF22" s="54">
        <v>0.01</v>
      </c>
      <c r="AG22" s="54">
        <v>0.01</v>
      </c>
      <c r="AH22" s="54">
        <v>0.01</v>
      </c>
      <c r="AI22" s="54">
        <v>0.01</v>
      </c>
      <c r="AJ22" s="54">
        <v>0</v>
      </c>
      <c r="AK22" s="54">
        <v>0</v>
      </c>
      <c r="AL22" s="54">
        <v>0</v>
      </c>
      <c r="AM22" s="54">
        <v>0.01</v>
      </c>
      <c r="AN22" s="54">
        <v>0</v>
      </c>
      <c r="AO22" s="54">
        <v>0</v>
      </c>
      <c r="AP22" s="54">
        <v>0</v>
      </c>
      <c r="AQ22" s="54">
        <v>0.01</v>
      </c>
      <c r="AR22" s="54">
        <v>0</v>
      </c>
      <c r="AS22" s="54">
        <v>0</v>
      </c>
      <c r="AT22" s="54">
        <v>0</v>
      </c>
      <c r="AU22" s="54">
        <v>0</v>
      </c>
      <c r="AV22" s="54">
        <v>0</v>
      </c>
      <c r="AW22" s="54">
        <v>0</v>
      </c>
      <c r="AX22" s="54">
        <v>0</v>
      </c>
      <c r="AY22" s="54">
        <v>0.01</v>
      </c>
      <c r="AZ22" s="54">
        <v>0</v>
      </c>
      <c r="BA22" s="54">
        <v>0</v>
      </c>
      <c r="BB22" s="54">
        <v>0</v>
      </c>
      <c r="BC22" s="54">
        <v>0.01</v>
      </c>
      <c r="BD22" s="54">
        <v>0.01</v>
      </c>
      <c r="BE22" s="54">
        <v>0.01</v>
      </c>
      <c r="BF22" s="54">
        <v>0.01</v>
      </c>
      <c r="BG22" s="54">
        <v>0.01</v>
      </c>
      <c r="BH22" s="54">
        <v>0.01</v>
      </c>
      <c r="BI22" s="54">
        <v>0.01</v>
      </c>
      <c r="BJ22" s="54">
        <v>0.01</v>
      </c>
      <c r="BK22" s="54">
        <v>0.01</v>
      </c>
      <c r="BL22" s="54">
        <v>0.01</v>
      </c>
      <c r="BM22" s="54">
        <v>0.01</v>
      </c>
      <c r="BN22" s="54">
        <v>0.01</v>
      </c>
      <c r="BO22" s="54">
        <v>0.01</v>
      </c>
      <c r="BP22" s="54">
        <v>0.01</v>
      </c>
      <c r="BQ22" s="54">
        <v>0.01</v>
      </c>
      <c r="BR22" s="54">
        <v>0.01</v>
      </c>
      <c r="BS22" s="54">
        <v>0.01</v>
      </c>
      <c r="BT22" s="54">
        <v>0.01</v>
      </c>
      <c r="BU22" s="54">
        <v>0.02</v>
      </c>
      <c r="BV22" s="54">
        <v>0.01</v>
      </c>
      <c r="BW22" s="54">
        <v>0.01</v>
      </c>
      <c r="BX22" s="54">
        <v>0.01</v>
      </c>
      <c r="BY22" s="54">
        <v>0.01</v>
      </c>
      <c r="BZ22" s="54">
        <v>0.01</v>
      </c>
      <c r="CA22" s="54">
        <v>0.01</v>
      </c>
      <c r="CB22" s="54">
        <v>0.01</v>
      </c>
      <c r="CC22" s="54">
        <v>0.01</v>
      </c>
      <c r="CD22" s="54">
        <v>0.01</v>
      </c>
    </row>
    <row r="23" spans="1:82" s="40" customFormat="1" ht="13.5" customHeight="1" x14ac:dyDescent="0.85">
      <c r="A23" s="53"/>
      <c r="B23" s="41" t="s">
        <v>81</v>
      </c>
      <c r="C23" s="32" t="s">
        <v>17</v>
      </c>
      <c r="D23" s="54">
        <v>0.01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4">
        <v>0</v>
      </c>
      <c r="AG23" s="54">
        <v>0</v>
      </c>
      <c r="AH23" s="54">
        <v>0</v>
      </c>
      <c r="AI23" s="54">
        <v>0</v>
      </c>
      <c r="AJ23" s="54">
        <v>0</v>
      </c>
      <c r="AK23" s="54">
        <v>0</v>
      </c>
      <c r="AL23" s="54">
        <v>0</v>
      </c>
      <c r="AM23" s="54">
        <v>0</v>
      </c>
      <c r="AN23" s="54">
        <v>0</v>
      </c>
      <c r="AO23" s="54">
        <v>0</v>
      </c>
      <c r="AP23" s="54">
        <v>0</v>
      </c>
      <c r="AQ23" s="54">
        <v>0</v>
      </c>
      <c r="AR23" s="54">
        <v>0</v>
      </c>
      <c r="AS23" s="54">
        <v>0</v>
      </c>
      <c r="AT23" s="54">
        <v>0</v>
      </c>
      <c r="AU23" s="54">
        <v>0</v>
      </c>
      <c r="AV23" s="54">
        <v>0</v>
      </c>
      <c r="AW23" s="54">
        <v>0</v>
      </c>
      <c r="AX23" s="54">
        <v>0</v>
      </c>
      <c r="AY23" s="54">
        <v>0.01</v>
      </c>
      <c r="AZ23" s="54">
        <v>0</v>
      </c>
      <c r="BA23" s="54">
        <v>0</v>
      </c>
      <c r="BB23" s="54">
        <v>0</v>
      </c>
      <c r="BC23" s="54">
        <v>0.01</v>
      </c>
      <c r="BD23" s="54">
        <v>0</v>
      </c>
      <c r="BE23" s="54">
        <v>0.01</v>
      </c>
      <c r="BF23" s="54">
        <v>0</v>
      </c>
      <c r="BG23" s="54">
        <v>0.01</v>
      </c>
      <c r="BH23" s="54">
        <v>0</v>
      </c>
      <c r="BI23" s="54">
        <v>0</v>
      </c>
      <c r="BJ23" s="54">
        <v>0</v>
      </c>
      <c r="BK23" s="54">
        <v>0.01</v>
      </c>
      <c r="BL23" s="54">
        <v>0.01</v>
      </c>
      <c r="BM23" s="54">
        <v>0</v>
      </c>
      <c r="BN23" s="54">
        <v>0</v>
      </c>
      <c r="BO23" s="54">
        <v>0.01</v>
      </c>
      <c r="BP23" s="54">
        <v>0</v>
      </c>
      <c r="BQ23" s="54">
        <v>0.01</v>
      </c>
      <c r="BR23" s="54">
        <v>0.01</v>
      </c>
      <c r="BS23" s="54">
        <v>0.01</v>
      </c>
      <c r="BT23" s="54">
        <v>0</v>
      </c>
      <c r="BU23" s="54">
        <v>0.01</v>
      </c>
      <c r="BV23" s="54">
        <v>0</v>
      </c>
      <c r="BW23" s="54">
        <v>0.01</v>
      </c>
      <c r="BX23" s="54">
        <v>0</v>
      </c>
      <c r="BY23" s="54">
        <v>0</v>
      </c>
      <c r="BZ23" s="54">
        <v>0.01</v>
      </c>
      <c r="CA23" s="54">
        <v>0.01</v>
      </c>
      <c r="CB23" s="54">
        <v>0.01</v>
      </c>
      <c r="CC23" s="54">
        <v>0.01</v>
      </c>
      <c r="CD23" s="54">
        <v>0.01</v>
      </c>
    </row>
    <row r="24" spans="1:82" s="40" customFormat="1" ht="13.5" customHeight="1" x14ac:dyDescent="0.85">
      <c r="A24" s="53"/>
      <c r="B24" s="41" t="s">
        <v>82</v>
      </c>
      <c r="C24" s="32" t="s">
        <v>18</v>
      </c>
      <c r="D24" s="54">
        <v>0.01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4">
        <v>0</v>
      </c>
      <c r="M24" s="54">
        <v>0</v>
      </c>
      <c r="N24" s="54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4">
        <v>0</v>
      </c>
      <c r="AG24" s="54">
        <v>0</v>
      </c>
      <c r="AH24" s="54">
        <v>0</v>
      </c>
      <c r="AI24" s="54">
        <v>0</v>
      </c>
      <c r="AJ24" s="54">
        <v>0</v>
      </c>
      <c r="AK24" s="54">
        <v>0</v>
      </c>
      <c r="AL24" s="54">
        <v>0</v>
      </c>
      <c r="AM24" s="54">
        <v>0</v>
      </c>
      <c r="AN24" s="54">
        <v>0</v>
      </c>
      <c r="AO24" s="54">
        <v>0</v>
      </c>
      <c r="AP24" s="54">
        <v>0</v>
      </c>
      <c r="AQ24" s="54">
        <v>0.01</v>
      </c>
      <c r="AR24" s="54">
        <v>0</v>
      </c>
      <c r="AS24" s="54">
        <v>0</v>
      </c>
      <c r="AT24" s="54">
        <v>0</v>
      </c>
      <c r="AU24" s="54">
        <v>0</v>
      </c>
      <c r="AV24" s="54">
        <v>0</v>
      </c>
      <c r="AW24" s="54">
        <v>0</v>
      </c>
      <c r="AX24" s="54">
        <v>0</v>
      </c>
      <c r="AY24" s="54">
        <v>0</v>
      </c>
      <c r="AZ24" s="54">
        <v>0</v>
      </c>
      <c r="BA24" s="54">
        <v>0</v>
      </c>
      <c r="BB24" s="54">
        <v>0.01</v>
      </c>
      <c r="BC24" s="54">
        <v>0.01</v>
      </c>
      <c r="BD24" s="54">
        <v>0</v>
      </c>
      <c r="BE24" s="54">
        <v>0</v>
      </c>
      <c r="BF24" s="54">
        <v>0.01</v>
      </c>
      <c r="BG24" s="54">
        <v>0.01</v>
      </c>
      <c r="BH24" s="54">
        <v>0</v>
      </c>
      <c r="BI24" s="54">
        <v>0.01</v>
      </c>
      <c r="BJ24" s="54">
        <v>0</v>
      </c>
      <c r="BK24" s="54">
        <v>0.01</v>
      </c>
      <c r="BL24" s="54">
        <v>0.01</v>
      </c>
      <c r="BM24" s="54">
        <v>0.01</v>
      </c>
      <c r="BN24" s="54">
        <v>0.01</v>
      </c>
      <c r="BO24" s="54">
        <v>0.01</v>
      </c>
      <c r="BP24" s="54">
        <v>0.01</v>
      </c>
      <c r="BQ24" s="54">
        <v>0.01</v>
      </c>
      <c r="BR24" s="54">
        <v>0.01</v>
      </c>
      <c r="BS24" s="54">
        <v>0.01</v>
      </c>
      <c r="BT24" s="54">
        <v>0</v>
      </c>
      <c r="BU24" s="54">
        <v>0.01</v>
      </c>
      <c r="BV24" s="54">
        <v>0.01</v>
      </c>
      <c r="BW24" s="54">
        <v>0.01</v>
      </c>
      <c r="BX24" s="54">
        <v>0</v>
      </c>
      <c r="BY24" s="54">
        <v>0.01</v>
      </c>
      <c r="BZ24" s="54">
        <v>0.01</v>
      </c>
      <c r="CA24" s="54">
        <v>0.01</v>
      </c>
      <c r="CB24" s="54">
        <v>0.01</v>
      </c>
      <c r="CC24" s="54">
        <v>0.01</v>
      </c>
      <c r="CD24" s="54">
        <v>0.01</v>
      </c>
    </row>
    <row r="25" spans="1:82" s="40" customFormat="1" ht="13.5" customHeight="1" x14ac:dyDescent="0.85">
      <c r="A25" s="53"/>
      <c r="B25" s="41" t="s">
        <v>83</v>
      </c>
      <c r="C25" s="32" t="s">
        <v>19</v>
      </c>
      <c r="D25" s="54">
        <v>0.01</v>
      </c>
      <c r="E25" s="54">
        <v>0</v>
      </c>
      <c r="F25" s="54">
        <v>0.01</v>
      </c>
      <c r="G25" s="54">
        <v>0.01</v>
      </c>
      <c r="H25" s="54">
        <v>0.01</v>
      </c>
      <c r="I25" s="54">
        <v>0.01</v>
      </c>
      <c r="J25" s="54">
        <v>0.01</v>
      </c>
      <c r="K25" s="54">
        <v>0.01</v>
      </c>
      <c r="L25" s="54">
        <v>0.01</v>
      </c>
      <c r="M25" s="54">
        <v>0</v>
      </c>
      <c r="N25" s="54">
        <v>0.01</v>
      </c>
      <c r="O25" s="54">
        <v>0.01</v>
      </c>
      <c r="P25" s="54">
        <v>0.01</v>
      </c>
      <c r="Q25" s="54">
        <v>0</v>
      </c>
      <c r="R25" s="54">
        <v>0</v>
      </c>
      <c r="S25" s="54">
        <v>0.01</v>
      </c>
      <c r="T25" s="54">
        <v>0.01</v>
      </c>
      <c r="U25" s="54">
        <v>0.01</v>
      </c>
      <c r="V25" s="54">
        <v>0.01</v>
      </c>
      <c r="W25" s="54">
        <v>0.01</v>
      </c>
      <c r="X25" s="54">
        <v>0.01</v>
      </c>
      <c r="Y25" s="54">
        <v>0.01</v>
      </c>
      <c r="Z25" s="54">
        <v>0.01</v>
      </c>
      <c r="AA25" s="54">
        <v>0.01</v>
      </c>
      <c r="AB25" s="54">
        <v>0.01</v>
      </c>
      <c r="AC25" s="54">
        <v>0.01</v>
      </c>
      <c r="AD25" s="54">
        <v>0.01</v>
      </c>
      <c r="AE25" s="54">
        <v>0.01</v>
      </c>
      <c r="AF25" s="54">
        <v>0.01</v>
      </c>
      <c r="AG25" s="54">
        <v>0.01</v>
      </c>
      <c r="AH25" s="54">
        <v>0.01</v>
      </c>
      <c r="AI25" s="54">
        <v>0.01</v>
      </c>
      <c r="AJ25" s="54">
        <v>0.01</v>
      </c>
      <c r="AK25" s="54">
        <v>0.01</v>
      </c>
      <c r="AL25" s="54">
        <v>0.01</v>
      </c>
      <c r="AM25" s="54">
        <v>0.01</v>
      </c>
      <c r="AN25" s="54">
        <v>0.01</v>
      </c>
      <c r="AO25" s="54">
        <v>0.01</v>
      </c>
      <c r="AP25" s="54">
        <v>0.01</v>
      </c>
      <c r="AQ25" s="54">
        <v>0.01</v>
      </c>
      <c r="AR25" s="54">
        <v>0.01</v>
      </c>
      <c r="AS25" s="54">
        <v>0.01</v>
      </c>
      <c r="AT25" s="54">
        <v>0.01</v>
      </c>
      <c r="AU25" s="54">
        <v>0.01</v>
      </c>
      <c r="AV25" s="54">
        <v>0.01</v>
      </c>
      <c r="AW25" s="54">
        <v>0.01</v>
      </c>
      <c r="AX25" s="54">
        <v>0.01</v>
      </c>
      <c r="AY25" s="54">
        <v>0.01</v>
      </c>
      <c r="AZ25" s="54">
        <v>0.01</v>
      </c>
      <c r="BA25" s="54">
        <v>0.01</v>
      </c>
      <c r="BB25" s="54">
        <v>0.01</v>
      </c>
      <c r="BC25" s="54">
        <v>0.01</v>
      </c>
      <c r="BD25" s="54">
        <v>0.01</v>
      </c>
      <c r="BE25" s="54">
        <v>0.01</v>
      </c>
      <c r="BF25" s="54">
        <v>0.01</v>
      </c>
      <c r="BG25" s="54">
        <v>0.01</v>
      </c>
      <c r="BH25" s="54">
        <v>0.01</v>
      </c>
      <c r="BI25" s="54">
        <v>0.01</v>
      </c>
      <c r="BJ25" s="54">
        <v>0.01</v>
      </c>
      <c r="BK25" s="54">
        <v>0.01</v>
      </c>
      <c r="BL25" s="54">
        <v>0.01</v>
      </c>
      <c r="BM25" s="54">
        <v>0.01</v>
      </c>
      <c r="BN25" s="54">
        <v>0.01</v>
      </c>
      <c r="BO25" s="54">
        <v>0.01</v>
      </c>
      <c r="BP25" s="54">
        <v>0.01</v>
      </c>
      <c r="BQ25" s="54">
        <v>0.01</v>
      </c>
      <c r="BR25" s="54">
        <v>0.01</v>
      </c>
      <c r="BS25" s="54">
        <v>0.01</v>
      </c>
      <c r="BT25" s="54">
        <v>0.01</v>
      </c>
      <c r="BU25" s="54">
        <v>0.01</v>
      </c>
      <c r="BV25" s="54">
        <v>0.01</v>
      </c>
      <c r="BW25" s="54">
        <v>0.01</v>
      </c>
      <c r="BX25" s="54">
        <v>0.01</v>
      </c>
      <c r="BY25" s="54">
        <v>0.01</v>
      </c>
      <c r="BZ25" s="54">
        <v>0.01</v>
      </c>
      <c r="CA25" s="54">
        <v>0.01</v>
      </c>
      <c r="CB25" s="54">
        <v>0</v>
      </c>
      <c r="CC25" s="54">
        <v>0.01</v>
      </c>
      <c r="CD25" s="54">
        <v>0.01</v>
      </c>
    </row>
    <row r="26" spans="1:82" ht="13.5" customHeight="1" x14ac:dyDescent="0.85">
      <c r="A26" s="13"/>
      <c r="B26" s="5" t="s">
        <v>76</v>
      </c>
      <c r="C26" s="2" t="s">
        <v>20</v>
      </c>
      <c r="D26" s="51">
        <v>0.01</v>
      </c>
      <c r="E26" s="51">
        <v>0.01</v>
      </c>
      <c r="F26" s="51">
        <v>0.01</v>
      </c>
      <c r="G26" s="51">
        <v>0.01</v>
      </c>
      <c r="H26" s="51">
        <v>0.01</v>
      </c>
      <c r="I26" s="51">
        <v>0.01</v>
      </c>
      <c r="J26" s="51">
        <v>0.01</v>
      </c>
      <c r="K26" s="51">
        <v>0.01</v>
      </c>
      <c r="L26" s="51">
        <v>0.01</v>
      </c>
      <c r="M26" s="51">
        <v>0.01</v>
      </c>
      <c r="N26" s="51">
        <v>0.01</v>
      </c>
      <c r="O26" s="51">
        <v>0.01</v>
      </c>
      <c r="P26" s="51">
        <v>0.01</v>
      </c>
      <c r="Q26" s="51">
        <v>0.01</v>
      </c>
      <c r="R26" s="51">
        <v>0.01</v>
      </c>
      <c r="S26" s="51">
        <v>0.01</v>
      </c>
      <c r="T26" s="51">
        <v>0.01</v>
      </c>
      <c r="U26" s="51">
        <v>0.01</v>
      </c>
      <c r="V26" s="51">
        <v>0.01</v>
      </c>
      <c r="W26" s="51">
        <v>0.01</v>
      </c>
      <c r="X26" s="51">
        <v>0.01</v>
      </c>
      <c r="Y26" s="51">
        <v>0.01</v>
      </c>
      <c r="Z26" s="51">
        <v>0.01</v>
      </c>
      <c r="AA26" s="51">
        <v>0.01</v>
      </c>
      <c r="AB26" s="51">
        <v>0.01</v>
      </c>
      <c r="AC26" s="51">
        <v>0.01</v>
      </c>
      <c r="AD26" s="51">
        <v>0.01</v>
      </c>
      <c r="AE26" s="51">
        <v>0.01</v>
      </c>
      <c r="AF26" s="51">
        <v>0.01</v>
      </c>
      <c r="AG26" s="51">
        <v>0.01</v>
      </c>
      <c r="AH26" s="51">
        <v>0.01</v>
      </c>
      <c r="AI26" s="51">
        <v>0.01</v>
      </c>
      <c r="AJ26" s="51">
        <v>0.01</v>
      </c>
      <c r="AK26" s="51">
        <v>0.01</v>
      </c>
      <c r="AL26" s="51">
        <v>0.01</v>
      </c>
      <c r="AM26" s="51">
        <v>0.01</v>
      </c>
      <c r="AN26" s="51">
        <v>0.01</v>
      </c>
      <c r="AO26" s="51">
        <v>0.01</v>
      </c>
      <c r="AP26" s="51">
        <v>0.01</v>
      </c>
      <c r="AQ26" s="51">
        <v>0.01</v>
      </c>
      <c r="AR26" s="51">
        <v>0.01</v>
      </c>
      <c r="AS26" s="51">
        <v>0.01</v>
      </c>
      <c r="AT26" s="51">
        <v>0.01</v>
      </c>
      <c r="AU26" s="51">
        <v>0.01</v>
      </c>
      <c r="AV26" s="51">
        <v>0.01</v>
      </c>
      <c r="AW26" s="51">
        <v>0.01</v>
      </c>
      <c r="AX26" s="51">
        <v>0.01</v>
      </c>
      <c r="AY26" s="51">
        <v>0.01</v>
      </c>
      <c r="AZ26" s="51">
        <v>0.01</v>
      </c>
      <c r="BA26" s="51">
        <v>0.01</v>
      </c>
      <c r="BB26" s="51">
        <v>0.01</v>
      </c>
      <c r="BC26" s="51">
        <v>0.01</v>
      </c>
      <c r="BD26" s="51">
        <v>0.01</v>
      </c>
      <c r="BE26" s="51">
        <v>0.01</v>
      </c>
      <c r="BF26" s="51">
        <v>0.01</v>
      </c>
      <c r="BG26" s="51">
        <v>0.01</v>
      </c>
      <c r="BH26" s="51">
        <v>0.01</v>
      </c>
      <c r="BI26" s="51">
        <v>0.01</v>
      </c>
      <c r="BJ26" s="51">
        <v>0.01</v>
      </c>
      <c r="BK26" s="51">
        <v>0.01</v>
      </c>
      <c r="BL26" s="51">
        <v>0.01</v>
      </c>
      <c r="BM26" s="51">
        <v>0.01</v>
      </c>
      <c r="BN26" s="51">
        <v>0.01</v>
      </c>
      <c r="BO26" s="51">
        <v>0.01</v>
      </c>
      <c r="BP26" s="51">
        <v>0.01</v>
      </c>
      <c r="BQ26" s="51">
        <v>0.01</v>
      </c>
      <c r="BR26" s="51">
        <v>0.01</v>
      </c>
      <c r="BS26" s="51">
        <v>0.01</v>
      </c>
      <c r="BT26" s="51">
        <v>0.01</v>
      </c>
      <c r="BU26" s="51">
        <v>0.01</v>
      </c>
      <c r="BV26" s="51">
        <v>0.01</v>
      </c>
      <c r="BW26" s="51">
        <v>0.01</v>
      </c>
      <c r="BX26" s="51">
        <v>0.01</v>
      </c>
      <c r="BY26" s="51">
        <v>0.01</v>
      </c>
      <c r="BZ26" s="51">
        <v>0.01</v>
      </c>
      <c r="CA26" s="51">
        <v>0.01</v>
      </c>
      <c r="CB26" s="51">
        <v>0.01</v>
      </c>
      <c r="CC26" s="51">
        <v>0.01</v>
      </c>
      <c r="CD26" s="51">
        <v>0.01</v>
      </c>
    </row>
    <row r="27" spans="1:82" ht="13.5" customHeight="1" x14ac:dyDescent="0.85">
      <c r="A27" s="13"/>
      <c r="B27" s="5" t="s">
        <v>56</v>
      </c>
      <c r="C27" s="2" t="s">
        <v>21</v>
      </c>
      <c r="D27" s="51">
        <v>0</v>
      </c>
      <c r="E27" s="51">
        <v>0</v>
      </c>
      <c r="F27" s="51">
        <v>0</v>
      </c>
      <c r="G27" s="51">
        <v>0</v>
      </c>
      <c r="H27" s="51">
        <v>0.01</v>
      </c>
      <c r="I27" s="51">
        <v>0.01</v>
      </c>
      <c r="J27" s="51">
        <v>0.01</v>
      </c>
      <c r="K27" s="51">
        <v>0.01</v>
      </c>
      <c r="L27" s="51">
        <v>0.01</v>
      </c>
      <c r="M27" s="51">
        <v>0.01</v>
      </c>
      <c r="N27" s="51">
        <v>0</v>
      </c>
      <c r="O27" s="51">
        <v>0</v>
      </c>
      <c r="P27" s="51">
        <v>0</v>
      </c>
      <c r="Q27" s="51">
        <v>0</v>
      </c>
      <c r="R27" s="51">
        <v>0.01</v>
      </c>
      <c r="S27" s="51">
        <v>0.01</v>
      </c>
      <c r="T27" s="51">
        <v>0.01</v>
      </c>
      <c r="U27" s="51">
        <v>0.01</v>
      </c>
      <c r="V27" s="51">
        <v>0.01</v>
      </c>
      <c r="W27" s="51">
        <v>0.01</v>
      </c>
      <c r="X27" s="51">
        <v>0.01</v>
      </c>
      <c r="Y27" s="51">
        <v>0.01</v>
      </c>
      <c r="Z27" s="51">
        <v>0.01</v>
      </c>
      <c r="AA27" s="51">
        <v>0.01</v>
      </c>
      <c r="AB27" s="51">
        <v>0.01</v>
      </c>
      <c r="AC27" s="51">
        <v>0.01</v>
      </c>
      <c r="AD27" s="51">
        <v>0.01</v>
      </c>
      <c r="AE27" s="51">
        <v>0.01</v>
      </c>
      <c r="AF27" s="51">
        <v>0.01</v>
      </c>
      <c r="AG27" s="51">
        <v>0.01</v>
      </c>
      <c r="AH27" s="51">
        <v>0.01</v>
      </c>
      <c r="AI27" s="51">
        <v>0.01</v>
      </c>
      <c r="AJ27" s="51">
        <v>0</v>
      </c>
      <c r="AK27" s="51">
        <v>0</v>
      </c>
      <c r="AL27" s="51">
        <v>0</v>
      </c>
      <c r="AM27" s="51">
        <v>0.01</v>
      </c>
      <c r="AN27" s="51">
        <v>0</v>
      </c>
      <c r="AO27" s="51">
        <v>0</v>
      </c>
      <c r="AP27" s="51">
        <v>0</v>
      </c>
      <c r="AQ27" s="51">
        <v>0</v>
      </c>
      <c r="AR27" s="51">
        <v>0</v>
      </c>
      <c r="AS27" s="51">
        <v>0</v>
      </c>
      <c r="AT27" s="51">
        <v>0</v>
      </c>
      <c r="AU27" s="51">
        <v>0.01</v>
      </c>
      <c r="AV27" s="51">
        <v>0</v>
      </c>
      <c r="AW27" s="51">
        <v>0</v>
      </c>
      <c r="AX27" s="51">
        <v>0</v>
      </c>
      <c r="AY27" s="51">
        <v>0</v>
      </c>
      <c r="AZ27" s="51">
        <v>0</v>
      </c>
      <c r="BA27" s="51">
        <v>0</v>
      </c>
      <c r="BB27" s="51">
        <v>0</v>
      </c>
      <c r="BC27" s="51">
        <v>0</v>
      </c>
      <c r="BD27" s="51">
        <v>0</v>
      </c>
      <c r="BE27" s="51">
        <v>0.01</v>
      </c>
      <c r="BF27" s="51">
        <v>0.01</v>
      </c>
      <c r="BG27" s="51">
        <v>0.01</v>
      </c>
      <c r="BH27" s="51">
        <v>0.01</v>
      </c>
      <c r="BI27" s="51">
        <v>0.01</v>
      </c>
      <c r="BJ27" s="51">
        <v>0.01</v>
      </c>
      <c r="BK27" s="51">
        <v>0.01</v>
      </c>
      <c r="BL27" s="51">
        <v>0.01</v>
      </c>
      <c r="BM27" s="51">
        <v>0.01</v>
      </c>
      <c r="BN27" s="51">
        <v>0.01</v>
      </c>
      <c r="BO27" s="51">
        <v>0.01</v>
      </c>
      <c r="BP27" s="51">
        <v>0.01</v>
      </c>
      <c r="BQ27" s="51">
        <v>0.01</v>
      </c>
      <c r="BR27" s="51">
        <v>0.01</v>
      </c>
      <c r="BS27" s="51">
        <v>0.01</v>
      </c>
      <c r="BT27" s="51">
        <v>0</v>
      </c>
      <c r="BU27" s="51">
        <v>0</v>
      </c>
      <c r="BV27" s="51">
        <v>0</v>
      </c>
      <c r="BW27" s="51">
        <v>0</v>
      </c>
      <c r="BX27" s="51">
        <v>0</v>
      </c>
      <c r="BY27" s="51">
        <v>0</v>
      </c>
      <c r="BZ27" s="51">
        <v>0</v>
      </c>
      <c r="CA27" s="51">
        <v>0</v>
      </c>
      <c r="CB27" s="51">
        <v>0</v>
      </c>
      <c r="CC27" s="51">
        <v>0</v>
      </c>
      <c r="CD27" s="51">
        <v>0</v>
      </c>
    </row>
    <row r="28" spans="1:82" ht="13.5" customHeight="1" x14ac:dyDescent="0.85">
      <c r="A28" s="13"/>
      <c r="B28" s="5" t="s">
        <v>57</v>
      </c>
      <c r="C28" s="2" t="s">
        <v>22</v>
      </c>
      <c r="D28" s="51">
        <v>0.11</v>
      </c>
      <c r="E28" s="51">
        <v>0.05</v>
      </c>
      <c r="F28" s="51">
        <v>0.05</v>
      </c>
      <c r="G28" s="51">
        <v>0.05</v>
      </c>
      <c r="H28" s="51">
        <v>0.05</v>
      </c>
      <c r="I28" s="51">
        <v>0.06</v>
      </c>
      <c r="J28" s="51">
        <v>0.05</v>
      </c>
      <c r="K28" s="51">
        <v>0.05</v>
      </c>
      <c r="L28" s="51">
        <v>0.05</v>
      </c>
      <c r="M28" s="51">
        <v>0.06</v>
      </c>
      <c r="N28" s="51">
        <v>0.06</v>
      </c>
      <c r="O28" s="51">
        <v>0.06</v>
      </c>
      <c r="P28" s="51">
        <v>0.06</v>
      </c>
      <c r="Q28" s="51">
        <v>7.0000000000000007E-2</v>
      </c>
      <c r="R28" s="51">
        <v>0.06</v>
      </c>
      <c r="S28" s="51">
        <v>0.05</v>
      </c>
      <c r="T28" s="51">
        <v>0.06</v>
      </c>
      <c r="U28" s="51">
        <v>7.0000000000000007E-2</v>
      </c>
      <c r="V28" s="51">
        <v>0.06</v>
      </c>
      <c r="W28" s="51">
        <v>0.05</v>
      </c>
      <c r="X28" s="51">
        <v>0.06</v>
      </c>
      <c r="Y28" s="51">
        <v>7.0000000000000007E-2</v>
      </c>
      <c r="Z28" s="51">
        <v>0.06</v>
      </c>
      <c r="AA28" s="51">
        <v>0.06</v>
      </c>
      <c r="AB28" s="51">
        <v>7.0000000000000007E-2</v>
      </c>
      <c r="AC28" s="51">
        <v>7.0000000000000007E-2</v>
      </c>
      <c r="AD28" s="51">
        <v>0.06</v>
      </c>
      <c r="AE28" s="51">
        <v>7.0000000000000007E-2</v>
      </c>
      <c r="AF28" s="51">
        <v>0.08</v>
      </c>
      <c r="AG28" s="51">
        <v>0.08</v>
      </c>
      <c r="AH28" s="51">
        <v>7.0000000000000007E-2</v>
      </c>
      <c r="AI28" s="51">
        <v>7.0000000000000007E-2</v>
      </c>
      <c r="AJ28" s="51">
        <v>7.0000000000000007E-2</v>
      </c>
      <c r="AK28" s="51">
        <v>0.08</v>
      </c>
      <c r="AL28" s="51">
        <v>7.0000000000000007E-2</v>
      </c>
      <c r="AM28" s="51">
        <v>0.08</v>
      </c>
      <c r="AN28" s="51">
        <v>7.0000000000000007E-2</v>
      </c>
      <c r="AO28" s="51">
        <v>0.08</v>
      </c>
      <c r="AP28" s="51">
        <v>7.0000000000000007E-2</v>
      </c>
      <c r="AQ28" s="51">
        <v>0.08</v>
      </c>
      <c r="AR28" s="51">
        <v>7.0000000000000007E-2</v>
      </c>
      <c r="AS28" s="51">
        <v>0.08</v>
      </c>
      <c r="AT28" s="51">
        <v>7.0000000000000007E-2</v>
      </c>
      <c r="AU28" s="51">
        <v>7.0000000000000007E-2</v>
      </c>
      <c r="AV28" s="51">
        <v>0.06</v>
      </c>
      <c r="AW28" s="51">
        <v>0.06</v>
      </c>
      <c r="AX28" s="51">
        <v>0.06</v>
      </c>
      <c r="AY28" s="51">
        <v>7.0000000000000007E-2</v>
      </c>
      <c r="AZ28" s="51">
        <v>0.06</v>
      </c>
      <c r="BA28" s="51">
        <v>7.0000000000000007E-2</v>
      </c>
      <c r="BB28" s="51">
        <v>0.06</v>
      </c>
      <c r="BC28" s="51">
        <v>0.06</v>
      </c>
      <c r="BD28" s="51">
        <v>0.06</v>
      </c>
      <c r="BE28" s="51">
        <v>7.0000000000000007E-2</v>
      </c>
      <c r="BF28" s="51">
        <v>7.0000000000000007E-2</v>
      </c>
      <c r="BG28" s="51">
        <v>0.1</v>
      </c>
      <c r="BH28" s="51">
        <v>0.08</v>
      </c>
      <c r="BI28" s="51">
        <v>0.09</v>
      </c>
      <c r="BJ28" s="51">
        <v>7.0000000000000007E-2</v>
      </c>
      <c r="BK28" s="51">
        <v>0.08</v>
      </c>
      <c r="BL28" s="51">
        <v>7.0000000000000007E-2</v>
      </c>
      <c r="BM28" s="51">
        <v>0.08</v>
      </c>
      <c r="BN28" s="51">
        <v>7.0000000000000007E-2</v>
      </c>
      <c r="BO28" s="51">
        <v>0.09</v>
      </c>
      <c r="BP28" s="51">
        <v>0.08</v>
      </c>
      <c r="BQ28" s="51">
        <v>0.1</v>
      </c>
      <c r="BR28" s="51">
        <v>0.09</v>
      </c>
      <c r="BS28" s="51">
        <v>0.1</v>
      </c>
      <c r="BT28" s="51">
        <v>0.08</v>
      </c>
      <c r="BU28" s="51">
        <v>0.1</v>
      </c>
      <c r="BV28" s="51">
        <v>0.08</v>
      </c>
      <c r="BW28" s="51">
        <v>0.11</v>
      </c>
      <c r="BX28" s="51">
        <v>0.1</v>
      </c>
      <c r="BY28" s="51">
        <v>0.12</v>
      </c>
      <c r="BZ28" s="51">
        <v>0.11</v>
      </c>
      <c r="CA28" s="51">
        <v>0.11</v>
      </c>
      <c r="CB28" s="51">
        <v>0.1</v>
      </c>
      <c r="CC28" s="51">
        <v>0.12</v>
      </c>
      <c r="CD28" s="51">
        <v>0.1</v>
      </c>
    </row>
    <row r="29" spans="1:82" ht="14.25" customHeight="1" x14ac:dyDescent="0.85">
      <c r="A29" s="3"/>
      <c r="B29" s="22" t="s">
        <v>47</v>
      </c>
      <c r="C29" s="23" t="s">
        <v>48</v>
      </c>
      <c r="D29" s="50">
        <v>0.52</v>
      </c>
      <c r="E29" s="50">
        <v>0.47</v>
      </c>
      <c r="F29" s="50">
        <v>0.47</v>
      </c>
      <c r="G29" s="50">
        <v>0.46</v>
      </c>
      <c r="H29" s="50">
        <v>0.45</v>
      </c>
      <c r="I29" s="50">
        <v>0.47</v>
      </c>
      <c r="J29" s="50">
        <v>0.5</v>
      </c>
      <c r="K29" s="50">
        <v>0.49</v>
      </c>
      <c r="L29" s="50">
        <v>0.49</v>
      </c>
      <c r="M29" s="50">
        <v>0.49</v>
      </c>
      <c r="N29" s="50">
        <v>0.5</v>
      </c>
      <c r="O29" s="50">
        <v>0.5</v>
      </c>
      <c r="P29" s="50">
        <v>0.5</v>
      </c>
      <c r="Q29" s="50">
        <v>0.5</v>
      </c>
      <c r="R29" s="50">
        <v>0.5</v>
      </c>
      <c r="S29" s="50">
        <v>0.51</v>
      </c>
      <c r="T29" s="50">
        <v>0.5</v>
      </c>
      <c r="U29" s="50">
        <v>0.5</v>
      </c>
      <c r="V29" s="50">
        <v>0.51</v>
      </c>
      <c r="W29" s="50">
        <v>0.51</v>
      </c>
      <c r="X29" s="50">
        <v>0.5</v>
      </c>
      <c r="Y29" s="50">
        <v>0.49</v>
      </c>
      <c r="Z29" s="50">
        <v>0.48</v>
      </c>
      <c r="AA29" s="50">
        <v>0.49</v>
      </c>
      <c r="AB29" s="50">
        <v>0.48</v>
      </c>
      <c r="AC29" s="50">
        <v>0.5</v>
      </c>
      <c r="AD29" s="50">
        <v>0.5</v>
      </c>
      <c r="AE29" s="50">
        <v>0.49</v>
      </c>
      <c r="AF29" s="50">
        <v>0.49</v>
      </c>
      <c r="AG29" s="50">
        <v>0.5</v>
      </c>
      <c r="AH29" s="50">
        <v>0.5</v>
      </c>
      <c r="AI29" s="50">
        <v>0.51</v>
      </c>
      <c r="AJ29" s="50">
        <v>0.51</v>
      </c>
      <c r="AK29" s="50">
        <v>0.5</v>
      </c>
      <c r="AL29" s="50">
        <v>0.48</v>
      </c>
      <c r="AM29" s="50">
        <v>0.54</v>
      </c>
      <c r="AN29" s="50">
        <v>0.47</v>
      </c>
      <c r="AO29" s="50">
        <v>0.51</v>
      </c>
      <c r="AP29" s="50">
        <v>0.49</v>
      </c>
      <c r="AQ29" s="50">
        <v>0.55000000000000004</v>
      </c>
      <c r="AR29" s="50">
        <v>0.47</v>
      </c>
      <c r="AS29" s="50">
        <v>0.5</v>
      </c>
      <c r="AT29" s="50">
        <v>0.49</v>
      </c>
      <c r="AU29" s="50">
        <v>0.55000000000000004</v>
      </c>
      <c r="AV29" s="50">
        <v>0.45</v>
      </c>
      <c r="AW29" s="50">
        <v>0.48</v>
      </c>
      <c r="AX29" s="50">
        <v>0.46</v>
      </c>
      <c r="AY29" s="50">
        <v>0.56000000000000005</v>
      </c>
      <c r="AZ29" s="50">
        <v>0.45</v>
      </c>
      <c r="BA29" s="50">
        <v>0.5</v>
      </c>
      <c r="BB29" s="50">
        <v>0.48</v>
      </c>
      <c r="BC29" s="50">
        <v>0.56999999999999995</v>
      </c>
      <c r="BD29" s="50">
        <v>0.49</v>
      </c>
      <c r="BE29" s="50">
        <v>0.52</v>
      </c>
      <c r="BF29" s="50">
        <v>0.49</v>
      </c>
      <c r="BG29" s="50">
        <v>0.56000000000000005</v>
      </c>
      <c r="BH29" s="50">
        <v>0.48</v>
      </c>
      <c r="BI29" s="50">
        <v>0.49</v>
      </c>
      <c r="BJ29" s="50">
        <v>0.46</v>
      </c>
      <c r="BK29" s="50">
        <v>0.56000000000000005</v>
      </c>
      <c r="BL29" s="50">
        <v>0.46</v>
      </c>
      <c r="BM29" s="50">
        <v>0.5</v>
      </c>
      <c r="BN29" s="50">
        <v>0.5</v>
      </c>
      <c r="BO29" s="50">
        <v>0.56999999999999995</v>
      </c>
      <c r="BP29" s="50">
        <v>0.5</v>
      </c>
      <c r="BQ29" s="50">
        <v>0.51</v>
      </c>
      <c r="BR29" s="50">
        <v>0.49</v>
      </c>
      <c r="BS29" s="50">
        <v>0.56999999999999995</v>
      </c>
      <c r="BT29" s="50">
        <v>0.48</v>
      </c>
      <c r="BU29" s="50">
        <v>0.5</v>
      </c>
      <c r="BV29" s="50">
        <v>0.48</v>
      </c>
      <c r="BW29" s="50">
        <v>0.56000000000000005</v>
      </c>
      <c r="BX29" s="50">
        <v>0.49</v>
      </c>
      <c r="BY29" s="50">
        <v>0.49</v>
      </c>
      <c r="BZ29" s="50">
        <v>0.5</v>
      </c>
      <c r="CA29" s="50">
        <v>0.56999999999999995</v>
      </c>
      <c r="CB29" s="50">
        <v>0.52</v>
      </c>
      <c r="CC29" s="50">
        <v>0.51</v>
      </c>
      <c r="CD29" s="50">
        <v>0.5</v>
      </c>
    </row>
    <row r="30" spans="1:82" ht="14.25" customHeight="1" x14ac:dyDescent="0.85">
      <c r="A30" s="3"/>
      <c r="B30" s="22" t="s">
        <v>58</v>
      </c>
      <c r="C30" s="23" t="s">
        <v>24</v>
      </c>
      <c r="D30" s="50">
        <v>0.18</v>
      </c>
      <c r="E30" s="50">
        <v>0.11</v>
      </c>
      <c r="F30" s="50">
        <v>0.12</v>
      </c>
      <c r="G30" s="50">
        <v>0.12</v>
      </c>
      <c r="H30" s="50">
        <v>0.11</v>
      </c>
      <c r="I30" s="50">
        <v>0.11</v>
      </c>
      <c r="J30" s="50">
        <v>0.12</v>
      </c>
      <c r="K30" s="50">
        <v>0.12</v>
      </c>
      <c r="L30" s="50">
        <v>0.13</v>
      </c>
      <c r="M30" s="50">
        <v>0.12</v>
      </c>
      <c r="N30" s="50">
        <v>0.14000000000000001</v>
      </c>
      <c r="O30" s="50">
        <v>0.15</v>
      </c>
      <c r="P30" s="50">
        <v>0.13</v>
      </c>
      <c r="Q30" s="50">
        <v>0.13</v>
      </c>
      <c r="R30" s="50">
        <v>0.13</v>
      </c>
      <c r="S30" s="50">
        <v>0.13</v>
      </c>
      <c r="T30" s="50">
        <v>0.13</v>
      </c>
      <c r="U30" s="50">
        <v>0.13</v>
      </c>
      <c r="V30" s="50">
        <v>0.13</v>
      </c>
      <c r="W30" s="50">
        <v>0.14000000000000001</v>
      </c>
      <c r="X30" s="50">
        <v>0.14000000000000001</v>
      </c>
      <c r="Y30" s="50">
        <v>0.13</v>
      </c>
      <c r="Z30" s="50">
        <v>0.13</v>
      </c>
      <c r="AA30" s="50">
        <v>0.14000000000000001</v>
      </c>
      <c r="AB30" s="50">
        <v>0.14000000000000001</v>
      </c>
      <c r="AC30" s="50">
        <v>0.14000000000000001</v>
      </c>
      <c r="AD30" s="50">
        <v>0.13</v>
      </c>
      <c r="AE30" s="50">
        <v>0.15</v>
      </c>
      <c r="AF30" s="50">
        <v>0.14000000000000001</v>
      </c>
      <c r="AG30" s="50">
        <v>0.13</v>
      </c>
      <c r="AH30" s="50">
        <v>0.14000000000000001</v>
      </c>
      <c r="AI30" s="50">
        <v>0.14000000000000001</v>
      </c>
      <c r="AJ30" s="50">
        <v>0.14000000000000001</v>
      </c>
      <c r="AK30" s="50">
        <v>0.14000000000000001</v>
      </c>
      <c r="AL30" s="50">
        <v>0.13</v>
      </c>
      <c r="AM30" s="50">
        <v>0.15</v>
      </c>
      <c r="AN30" s="50">
        <v>0.13</v>
      </c>
      <c r="AO30" s="50">
        <v>0.14000000000000001</v>
      </c>
      <c r="AP30" s="50">
        <v>0.13</v>
      </c>
      <c r="AQ30" s="50">
        <v>0.15</v>
      </c>
      <c r="AR30" s="50">
        <v>0.13</v>
      </c>
      <c r="AS30" s="50">
        <v>0.13</v>
      </c>
      <c r="AT30" s="50">
        <v>0.13</v>
      </c>
      <c r="AU30" s="50">
        <v>0.15</v>
      </c>
      <c r="AV30" s="50">
        <v>0.12</v>
      </c>
      <c r="AW30" s="50">
        <v>0.12</v>
      </c>
      <c r="AX30" s="50">
        <v>0.12</v>
      </c>
      <c r="AY30" s="50">
        <v>0.15</v>
      </c>
      <c r="AZ30" s="50">
        <v>0.13</v>
      </c>
      <c r="BA30" s="50">
        <v>0.14000000000000001</v>
      </c>
      <c r="BB30" s="50">
        <v>0.14000000000000001</v>
      </c>
      <c r="BC30" s="50">
        <v>0.17</v>
      </c>
      <c r="BD30" s="50">
        <v>0.15</v>
      </c>
      <c r="BE30" s="50">
        <v>0.15</v>
      </c>
      <c r="BF30" s="50">
        <v>0.14000000000000001</v>
      </c>
      <c r="BG30" s="50">
        <v>0.17</v>
      </c>
      <c r="BH30" s="50">
        <v>0.15</v>
      </c>
      <c r="BI30" s="50">
        <v>0.14000000000000001</v>
      </c>
      <c r="BJ30" s="50">
        <v>0.13</v>
      </c>
      <c r="BK30" s="50">
        <v>0.16</v>
      </c>
      <c r="BL30" s="50">
        <v>0.15</v>
      </c>
      <c r="BM30" s="50">
        <v>0.15</v>
      </c>
      <c r="BN30" s="50">
        <v>0.15</v>
      </c>
      <c r="BO30" s="50">
        <v>0.17</v>
      </c>
      <c r="BP30" s="50">
        <v>0.15</v>
      </c>
      <c r="BQ30" s="50">
        <v>0.16</v>
      </c>
      <c r="BR30" s="50">
        <v>0.16</v>
      </c>
      <c r="BS30" s="50">
        <v>0.18</v>
      </c>
      <c r="BT30" s="50">
        <v>0.15</v>
      </c>
      <c r="BU30" s="50">
        <v>0.15</v>
      </c>
      <c r="BV30" s="50">
        <v>0.15</v>
      </c>
      <c r="BW30" s="50">
        <v>0.17</v>
      </c>
      <c r="BX30" s="50">
        <v>0.15</v>
      </c>
      <c r="BY30" s="50">
        <v>0.16</v>
      </c>
      <c r="BZ30" s="50">
        <v>0.18</v>
      </c>
      <c r="CA30" s="50">
        <v>0.2</v>
      </c>
      <c r="CB30" s="50">
        <v>0.19</v>
      </c>
      <c r="CC30" s="50">
        <v>0.18</v>
      </c>
      <c r="CD30" s="50">
        <v>0.18</v>
      </c>
    </row>
    <row r="31" spans="1:82" ht="13.5" customHeight="1" x14ac:dyDescent="0.85">
      <c r="A31" s="13"/>
      <c r="B31" s="5" t="s">
        <v>59</v>
      </c>
      <c r="C31" s="2" t="s">
        <v>25</v>
      </c>
      <c r="D31" s="51">
        <v>0.01</v>
      </c>
      <c r="E31" s="51">
        <v>0</v>
      </c>
      <c r="F31" s="51">
        <v>0.01</v>
      </c>
      <c r="G31" s="51">
        <v>0.01</v>
      </c>
      <c r="H31" s="51">
        <v>0.01</v>
      </c>
      <c r="I31" s="51">
        <v>0</v>
      </c>
      <c r="J31" s="51">
        <v>0.01</v>
      </c>
      <c r="K31" s="51">
        <v>0.01</v>
      </c>
      <c r="L31" s="51">
        <v>0.01</v>
      </c>
      <c r="M31" s="51">
        <v>0.01</v>
      </c>
      <c r="N31" s="51">
        <v>0.01</v>
      </c>
      <c r="O31" s="51">
        <v>0.01</v>
      </c>
      <c r="P31" s="51">
        <v>0.01</v>
      </c>
      <c r="Q31" s="51">
        <v>0.01</v>
      </c>
      <c r="R31" s="51">
        <v>0.01</v>
      </c>
      <c r="S31" s="51">
        <v>0.01</v>
      </c>
      <c r="T31" s="51">
        <v>0.01</v>
      </c>
      <c r="U31" s="51">
        <v>0.01</v>
      </c>
      <c r="V31" s="51">
        <v>0.01</v>
      </c>
      <c r="W31" s="51">
        <v>0.01</v>
      </c>
      <c r="X31" s="51">
        <v>0.01</v>
      </c>
      <c r="Y31" s="51">
        <v>0.01</v>
      </c>
      <c r="Z31" s="51">
        <v>0.01</v>
      </c>
      <c r="AA31" s="51">
        <v>0.01</v>
      </c>
      <c r="AB31" s="51">
        <v>0.01</v>
      </c>
      <c r="AC31" s="51">
        <v>0.01</v>
      </c>
      <c r="AD31" s="51">
        <v>0.01</v>
      </c>
      <c r="AE31" s="51">
        <v>0.01</v>
      </c>
      <c r="AF31" s="51">
        <v>0.01</v>
      </c>
      <c r="AG31" s="51">
        <v>0.01</v>
      </c>
      <c r="AH31" s="51">
        <v>0.01</v>
      </c>
      <c r="AI31" s="51">
        <v>0.01</v>
      </c>
      <c r="AJ31" s="51">
        <v>0.01</v>
      </c>
      <c r="AK31" s="51">
        <v>0.01</v>
      </c>
      <c r="AL31" s="51">
        <v>0.01</v>
      </c>
      <c r="AM31" s="51">
        <v>0.01</v>
      </c>
      <c r="AN31" s="51">
        <v>0.01</v>
      </c>
      <c r="AO31" s="51">
        <v>0.01</v>
      </c>
      <c r="AP31" s="51">
        <v>0.01</v>
      </c>
      <c r="AQ31" s="51">
        <v>0.01</v>
      </c>
      <c r="AR31" s="51">
        <v>0.01</v>
      </c>
      <c r="AS31" s="51">
        <v>0.01</v>
      </c>
      <c r="AT31" s="51">
        <v>0.01</v>
      </c>
      <c r="AU31" s="51">
        <v>0.01</v>
      </c>
      <c r="AV31" s="51">
        <v>0.01</v>
      </c>
      <c r="AW31" s="51">
        <v>0.01</v>
      </c>
      <c r="AX31" s="51">
        <v>0.01</v>
      </c>
      <c r="AY31" s="51">
        <v>0.01</v>
      </c>
      <c r="AZ31" s="51">
        <v>0</v>
      </c>
      <c r="BA31" s="51">
        <v>0.01</v>
      </c>
      <c r="BB31" s="51">
        <v>0.01</v>
      </c>
      <c r="BC31" s="51">
        <v>0.01</v>
      </c>
      <c r="BD31" s="51">
        <v>0</v>
      </c>
      <c r="BE31" s="51">
        <v>0</v>
      </c>
      <c r="BF31" s="51">
        <v>0</v>
      </c>
      <c r="BG31" s="51">
        <v>0.01</v>
      </c>
      <c r="BH31" s="51">
        <v>0.01</v>
      </c>
      <c r="BI31" s="51">
        <v>0</v>
      </c>
      <c r="BJ31" s="51">
        <v>0.01</v>
      </c>
      <c r="BK31" s="51">
        <v>0.01</v>
      </c>
      <c r="BL31" s="51">
        <v>0.01</v>
      </c>
      <c r="BM31" s="51">
        <v>0.01</v>
      </c>
      <c r="BN31" s="51">
        <v>0.01</v>
      </c>
      <c r="BO31" s="51">
        <v>0.01</v>
      </c>
      <c r="BP31" s="51">
        <v>0.01</v>
      </c>
      <c r="BQ31" s="51">
        <v>0.01</v>
      </c>
      <c r="BR31" s="51">
        <v>0.01</v>
      </c>
      <c r="BS31" s="51">
        <v>0.01</v>
      </c>
      <c r="BT31" s="51">
        <v>0.01</v>
      </c>
      <c r="BU31" s="51">
        <v>0.01</v>
      </c>
      <c r="BV31" s="51">
        <v>0.01</v>
      </c>
      <c r="BW31" s="51">
        <v>0.01</v>
      </c>
      <c r="BX31" s="51">
        <v>0.01</v>
      </c>
      <c r="BY31" s="51">
        <v>0.01</v>
      </c>
      <c r="BZ31" s="51">
        <v>0.01</v>
      </c>
      <c r="CA31" s="51">
        <v>0.01</v>
      </c>
      <c r="CB31" s="51">
        <v>0.01</v>
      </c>
      <c r="CC31" s="51">
        <v>0.01</v>
      </c>
      <c r="CD31" s="51">
        <v>0.01</v>
      </c>
    </row>
    <row r="32" spans="1:82" ht="13.5" customHeight="1" x14ac:dyDescent="0.85">
      <c r="A32" s="13"/>
      <c r="B32" s="5" t="s">
        <v>77</v>
      </c>
      <c r="C32" s="2" t="s">
        <v>26</v>
      </c>
      <c r="D32" s="51">
        <v>0.09</v>
      </c>
      <c r="E32" s="51">
        <v>7.0000000000000007E-2</v>
      </c>
      <c r="F32" s="51">
        <v>0.08</v>
      </c>
      <c r="G32" s="51">
        <v>7.0000000000000007E-2</v>
      </c>
      <c r="H32" s="51">
        <v>7.0000000000000007E-2</v>
      </c>
      <c r="I32" s="51">
        <v>7.0000000000000007E-2</v>
      </c>
      <c r="J32" s="51">
        <v>7.0000000000000007E-2</v>
      </c>
      <c r="K32" s="51">
        <v>7.0000000000000007E-2</v>
      </c>
      <c r="L32" s="51">
        <v>0.08</v>
      </c>
      <c r="M32" s="51">
        <v>0.08</v>
      </c>
      <c r="N32" s="51">
        <v>0.09</v>
      </c>
      <c r="O32" s="51">
        <v>0.1</v>
      </c>
      <c r="P32" s="51">
        <v>0.09</v>
      </c>
      <c r="Q32" s="51">
        <v>0.09</v>
      </c>
      <c r="R32" s="51">
        <v>0.08</v>
      </c>
      <c r="S32" s="51">
        <v>0.08</v>
      </c>
      <c r="T32" s="51">
        <v>0.08</v>
      </c>
      <c r="U32" s="51">
        <v>0.08</v>
      </c>
      <c r="V32" s="51">
        <v>0.08</v>
      </c>
      <c r="W32" s="51">
        <v>0.09</v>
      </c>
      <c r="X32" s="51">
        <v>0.09</v>
      </c>
      <c r="Y32" s="51">
        <v>0.08</v>
      </c>
      <c r="Z32" s="51">
        <v>0.08</v>
      </c>
      <c r="AA32" s="51">
        <v>0.09</v>
      </c>
      <c r="AB32" s="51">
        <v>0.09</v>
      </c>
      <c r="AC32" s="51">
        <v>0.09</v>
      </c>
      <c r="AD32" s="51">
        <v>0.08</v>
      </c>
      <c r="AE32" s="51">
        <v>0.09</v>
      </c>
      <c r="AF32" s="51">
        <v>0.09</v>
      </c>
      <c r="AG32" s="51">
        <v>0.08</v>
      </c>
      <c r="AH32" s="51">
        <v>0.09</v>
      </c>
      <c r="AI32" s="51">
        <v>0.09</v>
      </c>
      <c r="AJ32" s="51">
        <v>0.09</v>
      </c>
      <c r="AK32" s="51">
        <v>0.09</v>
      </c>
      <c r="AL32" s="51">
        <v>0.08</v>
      </c>
      <c r="AM32" s="51">
        <v>0.09</v>
      </c>
      <c r="AN32" s="51">
        <v>0.08</v>
      </c>
      <c r="AO32" s="51">
        <v>0.09</v>
      </c>
      <c r="AP32" s="51">
        <v>0.09</v>
      </c>
      <c r="AQ32" s="51">
        <v>0.09</v>
      </c>
      <c r="AR32" s="51">
        <v>0.08</v>
      </c>
      <c r="AS32" s="51">
        <v>0.09</v>
      </c>
      <c r="AT32" s="51">
        <v>0.09</v>
      </c>
      <c r="AU32" s="51">
        <v>0.09</v>
      </c>
      <c r="AV32" s="51">
        <v>7.0000000000000007E-2</v>
      </c>
      <c r="AW32" s="51">
        <v>7.0000000000000007E-2</v>
      </c>
      <c r="AX32" s="51">
        <v>7.0000000000000007E-2</v>
      </c>
      <c r="AY32" s="51">
        <v>0.09</v>
      </c>
      <c r="AZ32" s="51">
        <v>0.08</v>
      </c>
      <c r="BA32" s="51">
        <v>0.08</v>
      </c>
      <c r="BB32" s="51">
        <v>0.08</v>
      </c>
      <c r="BC32" s="51">
        <v>0.09</v>
      </c>
      <c r="BD32" s="51">
        <v>0.08</v>
      </c>
      <c r="BE32" s="51">
        <v>0.08</v>
      </c>
      <c r="BF32" s="51">
        <v>0.08</v>
      </c>
      <c r="BG32" s="51">
        <v>0.08</v>
      </c>
      <c r="BH32" s="51">
        <v>7.0000000000000007E-2</v>
      </c>
      <c r="BI32" s="51">
        <v>7.0000000000000007E-2</v>
      </c>
      <c r="BJ32" s="51">
        <v>7.0000000000000007E-2</v>
      </c>
      <c r="BK32" s="51">
        <v>0.08</v>
      </c>
      <c r="BL32" s="51">
        <v>7.0000000000000007E-2</v>
      </c>
      <c r="BM32" s="51">
        <v>7.0000000000000007E-2</v>
      </c>
      <c r="BN32" s="51">
        <v>0.08</v>
      </c>
      <c r="BO32" s="51">
        <v>0.09</v>
      </c>
      <c r="BP32" s="51">
        <v>0.08</v>
      </c>
      <c r="BQ32" s="51">
        <v>0.08</v>
      </c>
      <c r="BR32" s="51">
        <v>0.08</v>
      </c>
      <c r="BS32" s="51">
        <v>0.09</v>
      </c>
      <c r="BT32" s="51">
        <v>7.0000000000000007E-2</v>
      </c>
      <c r="BU32" s="51">
        <v>0.08</v>
      </c>
      <c r="BV32" s="51">
        <v>0.08</v>
      </c>
      <c r="BW32" s="51">
        <v>0.09</v>
      </c>
      <c r="BX32" s="51">
        <v>0.08</v>
      </c>
      <c r="BY32" s="51">
        <v>0.08</v>
      </c>
      <c r="BZ32" s="51">
        <v>0.09</v>
      </c>
      <c r="CA32" s="51">
        <v>0.1</v>
      </c>
      <c r="CB32" s="51">
        <v>0.1</v>
      </c>
      <c r="CC32" s="51">
        <v>0.09</v>
      </c>
      <c r="CD32" s="51">
        <v>0.09</v>
      </c>
    </row>
    <row r="33" spans="1:82" ht="13.5" customHeight="1" x14ac:dyDescent="0.85">
      <c r="A33" s="13"/>
      <c r="B33" s="5" t="s">
        <v>86</v>
      </c>
      <c r="C33" s="2" t="s">
        <v>27</v>
      </c>
      <c r="D33" s="51">
        <v>0.08</v>
      </c>
      <c r="E33" s="51">
        <v>0.04</v>
      </c>
      <c r="F33" s="51">
        <v>0.04</v>
      </c>
      <c r="G33" s="51">
        <v>0.04</v>
      </c>
      <c r="H33" s="51">
        <v>0.04</v>
      </c>
      <c r="I33" s="51">
        <v>0.04</v>
      </c>
      <c r="J33" s="51">
        <v>0.04</v>
      </c>
      <c r="K33" s="51">
        <v>0.04</v>
      </c>
      <c r="L33" s="51">
        <v>0.04</v>
      </c>
      <c r="M33" s="51">
        <v>0.04</v>
      </c>
      <c r="N33" s="51">
        <v>0.04</v>
      </c>
      <c r="O33" s="51">
        <v>0.04</v>
      </c>
      <c r="P33" s="51">
        <v>0.04</v>
      </c>
      <c r="Q33" s="51">
        <v>0.04</v>
      </c>
      <c r="R33" s="51">
        <v>0.04</v>
      </c>
      <c r="S33" s="51">
        <v>0.04</v>
      </c>
      <c r="T33" s="51">
        <v>0.04</v>
      </c>
      <c r="U33" s="51">
        <v>0.04</v>
      </c>
      <c r="V33" s="51">
        <v>0.04</v>
      </c>
      <c r="W33" s="51">
        <v>0.04</v>
      </c>
      <c r="X33" s="51">
        <v>0.04</v>
      </c>
      <c r="Y33" s="51">
        <v>0.04</v>
      </c>
      <c r="Z33" s="51">
        <v>0.04</v>
      </c>
      <c r="AA33" s="51">
        <v>0.04</v>
      </c>
      <c r="AB33" s="51">
        <v>0.04</v>
      </c>
      <c r="AC33" s="51">
        <v>0.04</v>
      </c>
      <c r="AD33" s="51">
        <v>0.04</v>
      </c>
      <c r="AE33" s="51">
        <v>0.05</v>
      </c>
      <c r="AF33" s="51">
        <v>0.05</v>
      </c>
      <c r="AG33" s="51">
        <v>0.05</v>
      </c>
      <c r="AH33" s="51">
        <v>0.05</v>
      </c>
      <c r="AI33" s="51">
        <v>0.05</v>
      </c>
      <c r="AJ33" s="51">
        <v>0.05</v>
      </c>
      <c r="AK33" s="51">
        <v>0.04</v>
      </c>
      <c r="AL33" s="51">
        <v>0.04</v>
      </c>
      <c r="AM33" s="51">
        <v>0.05</v>
      </c>
      <c r="AN33" s="51">
        <v>0.04</v>
      </c>
      <c r="AO33" s="51">
        <v>0.04</v>
      </c>
      <c r="AP33" s="51">
        <v>0.04</v>
      </c>
      <c r="AQ33" s="51">
        <v>0.05</v>
      </c>
      <c r="AR33" s="51">
        <v>0.04</v>
      </c>
      <c r="AS33" s="51">
        <v>0.04</v>
      </c>
      <c r="AT33" s="51">
        <v>0.04</v>
      </c>
      <c r="AU33" s="51">
        <v>0.05</v>
      </c>
      <c r="AV33" s="51">
        <v>0.04</v>
      </c>
      <c r="AW33" s="51">
        <v>0.04</v>
      </c>
      <c r="AX33" s="51">
        <v>0.04</v>
      </c>
      <c r="AY33" s="51">
        <v>0.05</v>
      </c>
      <c r="AZ33" s="51">
        <v>0.05</v>
      </c>
      <c r="BA33" s="51">
        <v>0.05</v>
      </c>
      <c r="BB33" s="51">
        <v>0.06</v>
      </c>
      <c r="BC33" s="51">
        <v>7.0000000000000007E-2</v>
      </c>
      <c r="BD33" s="51">
        <v>0.06</v>
      </c>
      <c r="BE33" s="51">
        <v>0.06</v>
      </c>
      <c r="BF33" s="51">
        <v>0.06</v>
      </c>
      <c r="BG33" s="51">
        <v>0.08</v>
      </c>
      <c r="BH33" s="51">
        <v>7.0000000000000007E-2</v>
      </c>
      <c r="BI33" s="51">
        <v>7.0000000000000007E-2</v>
      </c>
      <c r="BJ33" s="51">
        <v>0.05</v>
      </c>
      <c r="BK33" s="51">
        <v>7.0000000000000007E-2</v>
      </c>
      <c r="BL33" s="51">
        <v>7.0000000000000007E-2</v>
      </c>
      <c r="BM33" s="51">
        <v>7.0000000000000007E-2</v>
      </c>
      <c r="BN33" s="51">
        <v>0.06</v>
      </c>
      <c r="BO33" s="51">
        <v>7.0000000000000007E-2</v>
      </c>
      <c r="BP33" s="51">
        <v>7.0000000000000007E-2</v>
      </c>
      <c r="BQ33" s="51">
        <v>7.0000000000000007E-2</v>
      </c>
      <c r="BR33" s="51">
        <v>7.0000000000000007E-2</v>
      </c>
      <c r="BS33" s="51">
        <v>0.08</v>
      </c>
      <c r="BT33" s="51">
        <v>7.0000000000000007E-2</v>
      </c>
      <c r="BU33" s="51">
        <v>7.0000000000000007E-2</v>
      </c>
      <c r="BV33" s="51">
        <v>0.06</v>
      </c>
      <c r="BW33" s="51">
        <v>0.08</v>
      </c>
      <c r="BX33" s="51">
        <v>7.0000000000000007E-2</v>
      </c>
      <c r="BY33" s="51">
        <v>7.0000000000000007E-2</v>
      </c>
      <c r="BZ33" s="51">
        <v>0.08</v>
      </c>
      <c r="CA33" s="51">
        <v>0.1</v>
      </c>
      <c r="CB33" s="51">
        <v>0.08</v>
      </c>
      <c r="CC33" s="51">
        <v>0.08</v>
      </c>
      <c r="CD33" s="51">
        <v>0.08</v>
      </c>
    </row>
    <row r="34" spans="1:82" ht="14.25" customHeight="1" x14ac:dyDescent="0.85">
      <c r="A34" s="3"/>
      <c r="B34" s="22" t="s">
        <v>60</v>
      </c>
      <c r="C34" s="23" t="s">
        <v>29</v>
      </c>
      <c r="D34" s="50">
        <v>0.34</v>
      </c>
      <c r="E34" s="50">
        <v>0.36</v>
      </c>
      <c r="F34" s="50">
        <v>0.35</v>
      </c>
      <c r="G34" s="50">
        <v>0.34</v>
      </c>
      <c r="H34" s="50">
        <v>0.33</v>
      </c>
      <c r="I34" s="50">
        <v>0.36</v>
      </c>
      <c r="J34" s="50">
        <v>0.38</v>
      </c>
      <c r="K34" s="50">
        <v>0.37</v>
      </c>
      <c r="L34" s="50">
        <v>0.37</v>
      </c>
      <c r="M34" s="50">
        <v>0.37</v>
      </c>
      <c r="N34" s="50">
        <v>0.37</v>
      </c>
      <c r="O34" s="50">
        <v>0.36</v>
      </c>
      <c r="P34" s="50">
        <v>0.37</v>
      </c>
      <c r="Q34" s="50">
        <v>0.37</v>
      </c>
      <c r="R34" s="50">
        <v>0.37</v>
      </c>
      <c r="S34" s="50">
        <v>0.38</v>
      </c>
      <c r="T34" s="50">
        <v>0.37</v>
      </c>
      <c r="U34" s="50">
        <v>0.37</v>
      </c>
      <c r="V34" s="50">
        <v>0.38</v>
      </c>
      <c r="W34" s="50">
        <v>0.37</v>
      </c>
      <c r="X34" s="50">
        <v>0.36</v>
      </c>
      <c r="Y34" s="50">
        <v>0.36</v>
      </c>
      <c r="Z34" s="50">
        <v>0.35</v>
      </c>
      <c r="AA34" s="50">
        <v>0.35</v>
      </c>
      <c r="AB34" s="50">
        <v>0.35</v>
      </c>
      <c r="AC34" s="50">
        <v>0.36</v>
      </c>
      <c r="AD34" s="50">
        <v>0.37</v>
      </c>
      <c r="AE34" s="50">
        <v>0.34</v>
      </c>
      <c r="AF34" s="50">
        <v>0.35</v>
      </c>
      <c r="AG34" s="50">
        <v>0.37</v>
      </c>
      <c r="AH34" s="50">
        <v>0.36</v>
      </c>
      <c r="AI34" s="50">
        <v>0.36</v>
      </c>
      <c r="AJ34" s="50">
        <v>0.37</v>
      </c>
      <c r="AK34" s="50">
        <v>0.36</v>
      </c>
      <c r="AL34" s="50">
        <v>0.35</v>
      </c>
      <c r="AM34" s="50">
        <v>0.4</v>
      </c>
      <c r="AN34" s="50">
        <v>0.34</v>
      </c>
      <c r="AO34" s="50">
        <v>0.37</v>
      </c>
      <c r="AP34" s="50">
        <v>0.36</v>
      </c>
      <c r="AQ34" s="50">
        <v>0.4</v>
      </c>
      <c r="AR34" s="50">
        <v>0.34</v>
      </c>
      <c r="AS34" s="50">
        <v>0.37</v>
      </c>
      <c r="AT34" s="50">
        <v>0.36</v>
      </c>
      <c r="AU34" s="50">
        <v>0.41</v>
      </c>
      <c r="AV34" s="50">
        <v>0.34</v>
      </c>
      <c r="AW34" s="50">
        <v>0.35</v>
      </c>
      <c r="AX34" s="50">
        <v>0.34</v>
      </c>
      <c r="AY34" s="50">
        <v>0.4</v>
      </c>
      <c r="AZ34" s="50">
        <v>0.32</v>
      </c>
      <c r="BA34" s="50">
        <v>0.36</v>
      </c>
      <c r="BB34" s="50">
        <v>0.34</v>
      </c>
      <c r="BC34" s="50">
        <v>0.4</v>
      </c>
      <c r="BD34" s="50">
        <v>0.34</v>
      </c>
      <c r="BE34" s="50">
        <v>0.37</v>
      </c>
      <c r="BF34" s="50">
        <v>0.35</v>
      </c>
      <c r="BG34" s="50">
        <v>0.39</v>
      </c>
      <c r="BH34" s="50">
        <v>0.33</v>
      </c>
      <c r="BI34" s="50">
        <v>0.35</v>
      </c>
      <c r="BJ34" s="50">
        <v>0.33</v>
      </c>
      <c r="BK34" s="50">
        <v>0.4</v>
      </c>
      <c r="BL34" s="50">
        <v>0.31</v>
      </c>
      <c r="BM34" s="50">
        <v>0.35</v>
      </c>
      <c r="BN34" s="50">
        <v>0.35</v>
      </c>
      <c r="BO34" s="50">
        <v>0.4</v>
      </c>
      <c r="BP34" s="50">
        <v>0.35</v>
      </c>
      <c r="BQ34" s="50">
        <v>0.35</v>
      </c>
      <c r="BR34" s="50">
        <v>0.33</v>
      </c>
      <c r="BS34" s="50">
        <v>0.39</v>
      </c>
      <c r="BT34" s="50">
        <v>0.33</v>
      </c>
      <c r="BU34" s="50">
        <v>0.35</v>
      </c>
      <c r="BV34" s="50">
        <v>0.33</v>
      </c>
      <c r="BW34" s="50">
        <v>0.38</v>
      </c>
      <c r="BX34" s="50">
        <v>0.33</v>
      </c>
      <c r="BY34" s="50">
        <v>0.33</v>
      </c>
      <c r="BZ34" s="50">
        <v>0.33</v>
      </c>
      <c r="CA34" s="50">
        <v>0.37</v>
      </c>
      <c r="CB34" s="50">
        <v>0.33</v>
      </c>
      <c r="CC34" s="50">
        <v>0.33</v>
      </c>
      <c r="CD34" s="50">
        <v>0.32</v>
      </c>
    </row>
    <row r="35" spans="1:82" ht="13.5" customHeight="1" x14ac:dyDescent="0.85">
      <c r="A35" s="13"/>
      <c r="B35" s="5" t="s">
        <v>61</v>
      </c>
      <c r="C35" s="2" t="s">
        <v>30</v>
      </c>
      <c r="D35" s="51">
        <v>0.03</v>
      </c>
      <c r="E35" s="51">
        <v>0.03</v>
      </c>
      <c r="F35" s="51">
        <v>0.03</v>
      </c>
      <c r="G35" s="51">
        <v>0.03</v>
      </c>
      <c r="H35" s="51">
        <v>0.03</v>
      </c>
      <c r="I35" s="51">
        <v>0.03</v>
      </c>
      <c r="J35" s="51">
        <v>0.03</v>
      </c>
      <c r="K35" s="51">
        <v>0.03</v>
      </c>
      <c r="L35" s="51">
        <v>0.03</v>
      </c>
      <c r="M35" s="51">
        <v>0.03</v>
      </c>
      <c r="N35" s="51">
        <v>0.02</v>
      </c>
      <c r="O35" s="51">
        <v>0.02</v>
      </c>
      <c r="P35" s="51">
        <v>0.02</v>
      </c>
      <c r="Q35" s="51">
        <v>0.02</v>
      </c>
      <c r="R35" s="51">
        <v>0.02</v>
      </c>
      <c r="S35" s="51">
        <v>0.02</v>
      </c>
      <c r="T35" s="51">
        <v>0.02</v>
      </c>
      <c r="U35" s="51">
        <v>0.02</v>
      </c>
      <c r="V35" s="51">
        <v>0.02</v>
      </c>
      <c r="W35" s="51">
        <v>0.02</v>
      </c>
      <c r="X35" s="51">
        <v>0.02</v>
      </c>
      <c r="Y35" s="51">
        <v>0.02</v>
      </c>
      <c r="Z35" s="51">
        <v>0.02</v>
      </c>
      <c r="AA35" s="51">
        <v>0.02</v>
      </c>
      <c r="AB35" s="51">
        <v>0.02</v>
      </c>
      <c r="AC35" s="51">
        <v>0.02</v>
      </c>
      <c r="AD35" s="51">
        <v>0.02</v>
      </c>
      <c r="AE35" s="51">
        <v>0.02</v>
      </c>
      <c r="AF35" s="51">
        <v>0.02</v>
      </c>
      <c r="AG35" s="51">
        <v>0.02</v>
      </c>
      <c r="AH35" s="51">
        <v>0.02</v>
      </c>
      <c r="AI35" s="51">
        <v>0.02</v>
      </c>
      <c r="AJ35" s="51">
        <v>0.02</v>
      </c>
      <c r="AK35" s="51">
        <v>0.02</v>
      </c>
      <c r="AL35" s="51">
        <v>0.02</v>
      </c>
      <c r="AM35" s="51">
        <v>0.02</v>
      </c>
      <c r="AN35" s="51">
        <v>0.02</v>
      </c>
      <c r="AO35" s="51">
        <v>0.02</v>
      </c>
      <c r="AP35" s="51">
        <v>0.02</v>
      </c>
      <c r="AQ35" s="51">
        <v>0.02</v>
      </c>
      <c r="AR35" s="51">
        <v>0.02</v>
      </c>
      <c r="AS35" s="51">
        <v>0.02</v>
      </c>
      <c r="AT35" s="51">
        <v>0.02</v>
      </c>
      <c r="AU35" s="51">
        <v>0.03</v>
      </c>
      <c r="AV35" s="51">
        <v>0.02</v>
      </c>
      <c r="AW35" s="51">
        <v>0.02</v>
      </c>
      <c r="AX35" s="51">
        <v>0.02</v>
      </c>
      <c r="AY35" s="51">
        <v>0.02</v>
      </c>
      <c r="AZ35" s="51">
        <v>0.02</v>
      </c>
      <c r="BA35" s="51">
        <v>0.02</v>
      </c>
      <c r="BB35" s="51">
        <v>0.02</v>
      </c>
      <c r="BC35" s="51">
        <v>0.02</v>
      </c>
      <c r="BD35" s="51">
        <v>0.02</v>
      </c>
      <c r="BE35" s="51">
        <v>0.02</v>
      </c>
      <c r="BF35" s="51">
        <v>0.02</v>
      </c>
      <c r="BG35" s="51">
        <v>0.03</v>
      </c>
      <c r="BH35" s="51">
        <v>0.02</v>
      </c>
      <c r="BI35" s="51">
        <v>0.02</v>
      </c>
      <c r="BJ35" s="51">
        <v>0.01</v>
      </c>
      <c r="BK35" s="51">
        <v>0.01</v>
      </c>
      <c r="BL35" s="51">
        <v>0.01</v>
      </c>
      <c r="BM35" s="51">
        <v>0.01</v>
      </c>
      <c r="BN35" s="51">
        <v>0.02</v>
      </c>
      <c r="BO35" s="51">
        <v>0.02</v>
      </c>
      <c r="BP35" s="51">
        <v>0.02</v>
      </c>
      <c r="BQ35" s="51">
        <v>0.02</v>
      </c>
      <c r="BR35" s="51">
        <v>0.03</v>
      </c>
      <c r="BS35" s="51">
        <v>0.03</v>
      </c>
      <c r="BT35" s="51">
        <v>0.02</v>
      </c>
      <c r="BU35" s="51">
        <v>0.02</v>
      </c>
      <c r="BV35" s="51">
        <v>0.02</v>
      </c>
      <c r="BW35" s="51">
        <v>0.03</v>
      </c>
      <c r="BX35" s="51">
        <v>0.02</v>
      </c>
      <c r="BY35" s="51">
        <v>0.03</v>
      </c>
      <c r="BZ35" s="51">
        <v>0.03</v>
      </c>
      <c r="CA35" s="51">
        <v>0.04</v>
      </c>
      <c r="CB35" s="51">
        <v>0.03</v>
      </c>
      <c r="CC35" s="51">
        <v>0.04</v>
      </c>
      <c r="CD35" s="51">
        <v>0.04</v>
      </c>
    </row>
    <row r="36" spans="1:82" ht="13.5" customHeight="1" x14ac:dyDescent="0.85">
      <c r="A36" s="13"/>
      <c r="B36" s="5" t="s">
        <v>62</v>
      </c>
      <c r="C36" s="2" t="s">
        <v>31</v>
      </c>
      <c r="D36" s="51">
        <v>0.02</v>
      </c>
      <c r="E36" s="51">
        <v>0.02</v>
      </c>
      <c r="F36" s="51">
        <v>0.02</v>
      </c>
      <c r="G36" s="51">
        <v>0.02</v>
      </c>
      <c r="H36" s="51">
        <v>0.02</v>
      </c>
      <c r="I36" s="51">
        <v>0.02</v>
      </c>
      <c r="J36" s="51">
        <v>0.02</v>
      </c>
      <c r="K36" s="51">
        <v>0.02</v>
      </c>
      <c r="L36" s="51">
        <v>0.02</v>
      </c>
      <c r="M36" s="51">
        <v>0.02</v>
      </c>
      <c r="N36" s="51">
        <v>0.02</v>
      </c>
      <c r="O36" s="51">
        <v>0.02</v>
      </c>
      <c r="P36" s="51">
        <v>0.02</v>
      </c>
      <c r="Q36" s="51">
        <v>0.02</v>
      </c>
      <c r="R36" s="51">
        <v>0.02</v>
      </c>
      <c r="S36" s="51">
        <v>0.02</v>
      </c>
      <c r="T36" s="51">
        <v>0.02</v>
      </c>
      <c r="U36" s="51">
        <v>0.02</v>
      </c>
      <c r="V36" s="51">
        <v>0.02</v>
      </c>
      <c r="W36" s="51">
        <v>0.02</v>
      </c>
      <c r="X36" s="51">
        <v>0.02</v>
      </c>
      <c r="Y36" s="51">
        <v>0.02</v>
      </c>
      <c r="Z36" s="51">
        <v>0.02</v>
      </c>
      <c r="AA36" s="51">
        <v>0.02</v>
      </c>
      <c r="AB36" s="51">
        <v>0.02</v>
      </c>
      <c r="AC36" s="51">
        <v>0.02</v>
      </c>
      <c r="AD36" s="51">
        <v>0.02</v>
      </c>
      <c r="AE36" s="51">
        <v>0.02</v>
      </c>
      <c r="AF36" s="51">
        <v>0.02</v>
      </c>
      <c r="AG36" s="51">
        <v>0.02</v>
      </c>
      <c r="AH36" s="51">
        <v>0.02</v>
      </c>
      <c r="AI36" s="51">
        <v>0.02</v>
      </c>
      <c r="AJ36" s="51">
        <v>0.02</v>
      </c>
      <c r="AK36" s="51">
        <v>0.02</v>
      </c>
      <c r="AL36" s="51">
        <v>0.02</v>
      </c>
      <c r="AM36" s="51">
        <v>0.03</v>
      </c>
      <c r="AN36" s="51">
        <v>0.02</v>
      </c>
      <c r="AO36" s="51">
        <v>0.02</v>
      </c>
      <c r="AP36" s="51">
        <v>0.02</v>
      </c>
      <c r="AQ36" s="51">
        <v>0.02</v>
      </c>
      <c r="AR36" s="51">
        <v>0.02</v>
      </c>
      <c r="AS36" s="51">
        <v>0.02</v>
      </c>
      <c r="AT36" s="51">
        <v>0.02</v>
      </c>
      <c r="AU36" s="51">
        <v>0.02</v>
      </c>
      <c r="AV36" s="51">
        <v>0.02</v>
      </c>
      <c r="AW36" s="51">
        <v>0.02</v>
      </c>
      <c r="AX36" s="51">
        <v>0.02</v>
      </c>
      <c r="AY36" s="51">
        <v>0.02</v>
      </c>
      <c r="AZ36" s="51">
        <v>0.02</v>
      </c>
      <c r="BA36" s="51">
        <v>0.02</v>
      </c>
      <c r="BB36" s="51">
        <v>0.02</v>
      </c>
      <c r="BC36" s="51">
        <v>0.02</v>
      </c>
      <c r="BD36" s="51">
        <v>0.02</v>
      </c>
      <c r="BE36" s="51">
        <v>0.02</v>
      </c>
      <c r="BF36" s="51">
        <v>0.02</v>
      </c>
      <c r="BG36" s="51">
        <v>0.02</v>
      </c>
      <c r="BH36" s="51">
        <v>0.02</v>
      </c>
      <c r="BI36" s="51">
        <v>0.02</v>
      </c>
      <c r="BJ36" s="51">
        <v>0.02</v>
      </c>
      <c r="BK36" s="51">
        <v>0.03</v>
      </c>
      <c r="BL36" s="51">
        <v>0.02</v>
      </c>
      <c r="BM36" s="51">
        <v>0.02</v>
      </c>
      <c r="BN36" s="51">
        <v>0.03</v>
      </c>
      <c r="BO36" s="51">
        <v>0.02</v>
      </c>
      <c r="BP36" s="51">
        <v>0.02</v>
      </c>
      <c r="BQ36" s="51">
        <v>0.02</v>
      </c>
      <c r="BR36" s="51">
        <v>0.02</v>
      </c>
      <c r="BS36" s="51">
        <v>0.02</v>
      </c>
      <c r="BT36" s="51">
        <v>0.02</v>
      </c>
      <c r="BU36" s="51">
        <v>0.02</v>
      </c>
      <c r="BV36" s="51">
        <v>0.02</v>
      </c>
      <c r="BW36" s="51">
        <v>0.02</v>
      </c>
      <c r="BX36" s="51">
        <v>0.02</v>
      </c>
      <c r="BY36" s="51">
        <v>0.02</v>
      </c>
      <c r="BZ36" s="51">
        <v>0.02</v>
      </c>
      <c r="CA36" s="51">
        <v>0.02</v>
      </c>
      <c r="CB36" s="51">
        <v>0.02</v>
      </c>
      <c r="CC36" s="51">
        <v>0.02</v>
      </c>
      <c r="CD36" s="51">
        <v>0.02</v>
      </c>
    </row>
    <row r="37" spans="1:82" ht="13.5" customHeight="1" x14ac:dyDescent="0.85">
      <c r="A37" s="13"/>
      <c r="B37" s="5" t="s">
        <v>63</v>
      </c>
      <c r="C37" s="2" t="s">
        <v>32</v>
      </c>
      <c r="D37" s="51">
        <v>0.03</v>
      </c>
      <c r="E37" s="51">
        <v>0.02</v>
      </c>
      <c r="F37" s="51">
        <v>0.03</v>
      </c>
      <c r="G37" s="51">
        <v>0.03</v>
      </c>
      <c r="H37" s="51">
        <v>0.02</v>
      </c>
      <c r="I37" s="51">
        <v>0.02</v>
      </c>
      <c r="J37" s="51">
        <v>0.03</v>
      </c>
      <c r="K37" s="51">
        <v>0.03</v>
      </c>
      <c r="L37" s="51">
        <v>0.02</v>
      </c>
      <c r="M37" s="51">
        <v>0.02</v>
      </c>
      <c r="N37" s="51">
        <v>0.03</v>
      </c>
      <c r="O37" s="51">
        <v>0.02</v>
      </c>
      <c r="P37" s="51">
        <v>0.02</v>
      </c>
      <c r="Q37" s="51">
        <v>0.02</v>
      </c>
      <c r="R37" s="51">
        <v>0.02</v>
      </c>
      <c r="S37" s="51">
        <v>0.02</v>
      </c>
      <c r="T37" s="51">
        <v>0.01</v>
      </c>
      <c r="U37" s="51">
        <v>0.02</v>
      </c>
      <c r="V37" s="51">
        <v>0.02</v>
      </c>
      <c r="W37" s="51">
        <v>0.02</v>
      </c>
      <c r="X37" s="51">
        <v>0.02</v>
      </c>
      <c r="Y37" s="51">
        <v>0.02</v>
      </c>
      <c r="Z37" s="51">
        <v>0.03</v>
      </c>
      <c r="AA37" s="51">
        <v>0.02</v>
      </c>
      <c r="AB37" s="51">
        <v>0.02</v>
      </c>
      <c r="AC37" s="51">
        <v>0.03</v>
      </c>
      <c r="AD37" s="51">
        <v>0.03</v>
      </c>
      <c r="AE37" s="51">
        <v>0.02</v>
      </c>
      <c r="AF37" s="51">
        <v>0.03</v>
      </c>
      <c r="AG37" s="51">
        <v>0.03</v>
      </c>
      <c r="AH37" s="51">
        <v>0.03</v>
      </c>
      <c r="AI37" s="51">
        <v>0.02</v>
      </c>
      <c r="AJ37" s="51">
        <v>0.03</v>
      </c>
      <c r="AK37" s="51">
        <v>0.02</v>
      </c>
      <c r="AL37" s="51">
        <v>0.03</v>
      </c>
      <c r="AM37" s="51">
        <v>0.03</v>
      </c>
      <c r="AN37" s="51">
        <v>0.03</v>
      </c>
      <c r="AO37" s="51">
        <v>0.03</v>
      </c>
      <c r="AP37" s="51">
        <v>0.03</v>
      </c>
      <c r="AQ37" s="51">
        <v>0.03</v>
      </c>
      <c r="AR37" s="51">
        <v>0.02</v>
      </c>
      <c r="AS37" s="51">
        <v>0.02</v>
      </c>
      <c r="AT37" s="51">
        <v>0.02</v>
      </c>
      <c r="AU37" s="51">
        <v>0.03</v>
      </c>
      <c r="AV37" s="51">
        <v>0.02</v>
      </c>
      <c r="AW37" s="51">
        <v>0.02</v>
      </c>
      <c r="AX37" s="51">
        <v>0.02</v>
      </c>
      <c r="AY37" s="51">
        <v>0.03</v>
      </c>
      <c r="AZ37" s="51">
        <v>0.02</v>
      </c>
      <c r="BA37" s="51">
        <v>0.02</v>
      </c>
      <c r="BB37" s="51">
        <v>0.02</v>
      </c>
      <c r="BC37" s="51">
        <v>0.03</v>
      </c>
      <c r="BD37" s="51">
        <v>0.03</v>
      </c>
      <c r="BE37" s="51">
        <v>0.03</v>
      </c>
      <c r="BF37" s="51">
        <v>0.03</v>
      </c>
      <c r="BG37" s="51">
        <v>0.03</v>
      </c>
      <c r="BH37" s="51">
        <v>0.02</v>
      </c>
      <c r="BI37" s="51">
        <v>0.03</v>
      </c>
      <c r="BJ37" s="51">
        <v>0.02</v>
      </c>
      <c r="BK37" s="51">
        <v>0.03</v>
      </c>
      <c r="BL37" s="51">
        <v>0.02</v>
      </c>
      <c r="BM37" s="51">
        <v>0.03</v>
      </c>
      <c r="BN37" s="51">
        <v>0.03</v>
      </c>
      <c r="BO37" s="51">
        <v>0.03</v>
      </c>
      <c r="BP37" s="51">
        <v>0.03</v>
      </c>
      <c r="BQ37" s="51">
        <v>0.03</v>
      </c>
      <c r="BR37" s="51">
        <v>0.03</v>
      </c>
      <c r="BS37" s="51">
        <v>0.03</v>
      </c>
      <c r="BT37" s="51">
        <v>0.04</v>
      </c>
      <c r="BU37" s="51">
        <v>0.03</v>
      </c>
      <c r="BV37" s="51">
        <v>0.03</v>
      </c>
      <c r="BW37" s="51">
        <v>0.03</v>
      </c>
      <c r="BX37" s="51">
        <v>0.03</v>
      </c>
      <c r="BY37" s="51">
        <v>0.03</v>
      </c>
      <c r="BZ37" s="51">
        <v>0.02</v>
      </c>
      <c r="CA37" s="51">
        <v>0.03</v>
      </c>
      <c r="CB37" s="51">
        <v>0.02</v>
      </c>
      <c r="CC37" s="51">
        <v>0.03</v>
      </c>
      <c r="CD37" s="51">
        <v>0.02</v>
      </c>
    </row>
    <row r="38" spans="1:82" ht="13.5" customHeight="1" x14ac:dyDescent="0.85">
      <c r="A38" s="13"/>
      <c r="B38" s="5" t="s">
        <v>64</v>
      </c>
      <c r="C38" s="2" t="s">
        <v>33</v>
      </c>
      <c r="D38" s="51">
        <v>7.0000000000000007E-2</v>
      </c>
      <c r="E38" s="51">
        <v>0.08</v>
      </c>
      <c r="F38" s="51">
        <v>7.0000000000000007E-2</v>
      </c>
      <c r="G38" s="51">
        <v>7.0000000000000007E-2</v>
      </c>
      <c r="H38" s="51">
        <v>7.0000000000000007E-2</v>
      </c>
      <c r="I38" s="51">
        <v>0.08</v>
      </c>
      <c r="J38" s="51">
        <v>0.09</v>
      </c>
      <c r="K38" s="51">
        <v>0.1</v>
      </c>
      <c r="L38" s="51">
        <v>0.1</v>
      </c>
      <c r="M38" s="51">
        <v>0.1</v>
      </c>
      <c r="N38" s="51">
        <v>0.1</v>
      </c>
      <c r="O38" s="51">
        <v>0.1</v>
      </c>
      <c r="P38" s="51">
        <v>0.11</v>
      </c>
      <c r="Q38" s="51">
        <v>0.1</v>
      </c>
      <c r="R38" s="51">
        <v>0.1</v>
      </c>
      <c r="S38" s="51">
        <v>0.11</v>
      </c>
      <c r="T38" s="51">
        <v>0.11</v>
      </c>
      <c r="U38" s="51">
        <v>0.1</v>
      </c>
      <c r="V38" s="51">
        <v>0.1</v>
      </c>
      <c r="W38" s="51">
        <v>0.1</v>
      </c>
      <c r="X38" s="51">
        <v>0.1</v>
      </c>
      <c r="Y38" s="51">
        <v>0.1</v>
      </c>
      <c r="Z38" s="51">
        <v>0.09</v>
      </c>
      <c r="AA38" s="51">
        <v>0.09</v>
      </c>
      <c r="AB38" s="51">
        <v>0.09</v>
      </c>
      <c r="AC38" s="51">
        <v>0.09</v>
      </c>
      <c r="AD38" s="51">
        <v>0.09</v>
      </c>
      <c r="AE38" s="51">
        <v>7.0000000000000007E-2</v>
      </c>
      <c r="AF38" s="51">
        <v>7.0000000000000007E-2</v>
      </c>
      <c r="AG38" s="51">
        <v>0.08</v>
      </c>
      <c r="AH38" s="51">
        <v>7.0000000000000007E-2</v>
      </c>
      <c r="AI38" s="51">
        <v>7.0000000000000007E-2</v>
      </c>
      <c r="AJ38" s="51">
        <v>7.0000000000000007E-2</v>
      </c>
      <c r="AK38" s="51">
        <v>0.08</v>
      </c>
      <c r="AL38" s="51">
        <v>7.0000000000000007E-2</v>
      </c>
      <c r="AM38" s="51">
        <v>0.08</v>
      </c>
      <c r="AN38" s="51">
        <v>7.0000000000000007E-2</v>
      </c>
      <c r="AO38" s="51">
        <v>7.0000000000000007E-2</v>
      </c>
      <c r="AP38" s="51">
        <v>7.0000000000000007E-2</v>
      </c>
      <c r="AQ38" s="51">
        <v>0.08</v>
      </c>
      <c r="AR38" s="51">
        <v>0.06</v>
      </c>
      <c r="AS38" s="51">
        <v>7.0000000000000007E-2</v>
      </c>
      <c r="AT38" s="51">
        <v>7.0000000000000007E-2</v>
      </c>
      <c r="AU38" s="51">
        <v>0.08</v>
      </c>
      <c r="AV38" s="51">
        <v>7.0000000000000007E-2</v>
      </c>
      <c r="AW38" s="51">
        <v>0.08</v>
      </c>
      <c r="AX38" s="51">
        <v>7.0000000000000007E-2</v>
      </c>
      <c r="AY38" s="51">
        <v>0.08</v>
      </c>
      <c r="AZ38" s="51">
        <v>7.0000000000000007E-2</v>
      </c>
      <c r="BA38" s="51">
        <v>0.08</v>
      </c>
      <c r="BB38" s="51">
        <v>7.0000000000000007E-2</v>
      </c>
      <c r="BC38" s="51">
        <v>0.09</v>
      </c>
      <c r="BD38" s="51">
        <v>7.0000000000000007E-2</v>
      </c>
      <c r="BE38" s="51">
        <v>0.08</v>
      </c>
      <c r="BF38" s="51">
        <v>0.08</v>
      </c>
      <c r="BG38" s="51">
        <v>0.09</v>
      </c>
      <c r="BH38" s="51">
        <v>7.0000000000000007E-2</v>
      </c>
      <c r="BI38" s="51">
        <v>0.08</v>
      </c>
      <c r="BJ38" s="51">
        <v>0.08</v>
      </c>
      <c r="BK38" s="51">
        <v>0.09</v>
      </c>
      <c r="BL38" s="51">
        <v>0.08</v>
      </c>
      <c r="BM38" s="51">
        <v>0.08</v>
      </c>
      <c r="BN38" s="51">
        <v>0.08</v>
      </c>
      <c r="BO38" s="51">
        <v>0.09</v>
      </c>
      <c r="BP38" s="51">
        <v>0.08</v>
      </c>
      <c r="BQ38" s="51">
        <v>0.08</v>
      </c>
      <c r="BR38" s="51">
        <v>7.0000000000000007E-2</v>
      </c>
      <c r="BS38" s="51">
        <v>0.08</v>
      </c>
      <c r="BT38" s="51">
        <v>7.0000000000000007E-2</v>
      </c>
      <c r="BU38" s="51">
        <v>0.09</v>
      </c>
      <c r="BV38" s="51">
        <v>7.0000000000000007E-2</v>
      </c>
      <c r="BW38" s="51">
        <v>0.08</v>
      </c>
      <c r="BX38" s="51">
        <v>0.06</v>
      </c>
      <c r="BY38" s="51">
        <v>7.0000000000000007E-2</v>
      </c>
      <c r="BZ38" s="51">
        <v>0.06</v>
      </c>
      <c r="CA38" s="51">
        <v>7.0000000000000007E-2</v>
      </c>
      <c r="CB38" s="51">
        <v>7.0000000000000007E-2</v>
      </c>
      <c r="CC38" s="51">
        <v>0.06</v>
      </c>
      <c r="CD38" s="51">
        <v>0.06</v>
      </c>
    </row>
    <row r="39" spans="1:82" ht="13.5" customHeight="1" x14ac:dyDescent="0.85">
      <c r="A39" s="13"/>
      <c r="B39" s="5" t="s">
        <v>65</v>
      </c>
      <c r="C39" s="2" t="s">
        <v>8</v>
      </c>
      <c r="D39" s="51">
        <v>0.03</v>
      </c>
      <c r="E39" s="51">
        <v>0.02</v>
      </c>
      <c r="F39" s="51">
        <v>0.02</v>
      </c>
      <c r="G39" s="51">
        <v>0.02</v>
      </c>
      <c r="H39" s="51">
        <v>0.02</v>
      </c>
      <c r="I39" s="51">
        <v>0.02</v>
      </c>
      <c r="J39" s="51">
        <v>0.02</v>
      </c>
      <c r="K39" s="51">
        <v>0.02</v>
      </c>
      <c r="L39" s="51">
        <v>0.02</v>
      </c>
      <c r="M39" s="51">
        <v>0.02</v>
      </c>
      <c r="N39" s="51">
        <v>0.03</v>
      </c>
      <c r="O39" s="51">
        <v>0.02</v>
      </c>
      <c r="P39" s="51">
        <v>0.03</v>
      </c>
      <c r="Q39" s="51">
        <v>0.03</v>
      </c>
      <c r="R39" s="51">
        <v>0.03</v>
      </c>
      <c r="S39" s="51">
        <v>0.03</v>
      </c>
      <c r="T39" s="51">
        <v>0.03</v>
      </c>
      <c r="U39" s="51">
        <v>0.03</v>
      </c>
      <c r="V39" s="51">
        <v>0.03</v>
      </c>
      <c r="W39" s="51">
        <v>0.03</v>
      </c>
      <c r="X39" s="51">
        <v>0.02</v>
      </c>
      <c r="Y39" s="51">
        <v>0.02</v>
      </c>
      <c r="Z39" s="51">
        <v>0.02</v>
      </c>
      <c r="AA39" s="51">
        <v>0.02</v>
      </c>
      <c r="AB39" s="51">
        <v>0.02</v>
      </c>
      <c r="AC39" s="51">
        <v>0.02</v>
      </c>
      <c r="AD39" s="51">
        <v>0.02</v>
      </c>
      <c r="AE39" s="51">
        <v>0.02</v>
      </c>
      <c r="AF39" s="51">
        <v>0.02</v>
      </c>
      <c r="AG39" s="51">
        <v>0.02</v>
      </c>
      <c r="AH39" s="51">
        <v>0.02</v>
      </c>
      <c r="AI39" s="51">
        <v>0.02</v>
      </c>
      <c r="AJ39" s="51">
        <v>0.02</v>
      </c>
      <c r="AK39" s="51">
        <v>0.02</v>
      </c>
      <c r="AL39" s="51">
        <v>0.02</v>
      </c>
      <c r="AM39" s="51">
        <v>0.02</v>
      </c>
      <c r="AN39" s="51">
        <v>0.02</v>
      </c>
      <c r="AO39" s="51">
        <v>0.02</v>
      </c>
      <c r="AP39" s="51">
        <v>0.02</v>
      </c>
      <c r="AQ39" s="51">
        <v>0.02</v>
      </c>
      <c r="AR39" s="51">
        <v>0.02</v>
      </c>
      <c r="AS39" s="51">
        <v>0.02</v>
      </c>
      <c r="AT39" s="51">
        <v>0.02</v>
      </c>
      <c r="AU39" s="51">
        <v>0.02</v>
      </c>
      <c r="AV39" s="51">
        <v>0.02</v>
      </c>
      <c r="AW39" s="51">
        <v>0.02</v>
      </c>
      <c r="AX39" s="51">
        <v>0.02</v>
      </c>
      <c r="AY39" s="51">
        <v>0.02</v>
      </c>
      <c r="AZ39" s="51">
        <v>0.02</v>
      </c>
      <c r="BA39" s="51">
        <v>0.02</v>
      </c>
      <c r="BB39" s="51">
        <v>0.02</v>
      </c>
      <c r="BC39" s="51">
        <v>0.03</v>
      </c>
      <c r="BD39" s="51">
        <v>0.02</v>
      </c>
      <c r="BE39" s="51">
        <v>0.03</v>
      </c>
      <c r="BF39" s="51">
        <v>0.02</v>
      </c>
      <c r="BG39" s="51">
        <v>0.03</v>
      </c>
      <c r="BH39" s="51">
        <v>0.02</v>
      </c>
      <c r="BI39" s="51">
        <v>0.03</v>
      </c>
      <c r="BJ39" s="51">
        <v>0.03</v>
      </c>
      <c r="BK39" s="51">
        <v>0.03</v>
      </c>
      <c r="BL39" s="51">
        <v>0.03</v>
      </c>
      <c r="BM39" s="51">
        <v>0.03</v>
      </c>
      <c r="BN39" s="51">
        <v>0.03</v>
      </c>
      <c r="BO39" s="51">
        <v>0.03</v>
      </c>
      <c r="BP39" s="51">
        <v>0.03</v>
      </c>
      <c r="BQ39" s="51">
        <v>0.03</v>
      </c>
      <c r="BR39" s="51">
        <v>0.03</v>
      </c>
      <c r="BS39" s="51">
        <v>0.03</v>
      </c>
      <c r="BT39" s="51">
        <v>0.03</v>
      </c>
      <c r="BU39" s="51">
        <v>0.03</v>
      </c>
      <c r="BV39" s="51">
        <v>0.03</v>
      </c>
      <c r="BW39" s="51">
        <v>0.03</v>
      </c>
      <c r="BX39" s="51">
        <v>0.03</v>
      </c>
      <c r="BY39" s="51">
        <v>0.03</v>
      </c>
      <c r="BZ39" s="51">
        <v>0.03</v>
      </c>
      <c r="CA39" s="51">
        <v>0.03</v>
      </c>
      <c r="CB39" s="51">
        <v>0.03</v>
      </c>
      <c r="CC39" s="51">
        <v>0.03</v>
      </c>
      <c r="CD39" s="51">
        <v>0.03</v>
      </c>
    </row>
    <row r="40" spans="1:82" ht="13.5" customHeight="1" x14ac:dyDescent="0.85">
      <c r="A40" s="13"/>
      <c r="B40" s="5" t="s">
        <v>66</v>
      </c>
      <c r="C40" s="2" t="s">
        <v>34</v>
      </c>
      <c r="D40" s="51">
        <v>0.04</v>
      </c>
      <c r="E40" s="51">
        <v>0.03</v>
      </c>
      <c r="F40" s="51">
        <v>0.02</v>
      </c>
      <c r="G40" s="51">
        <v>0.02</v>
      </c>
      <c r="H40" s="51">
        <v>0.02</v>
      </c>
      <c r="I40" s="51">
        <v>0.03</v>
      </c>
      <c r="J40" s="51">
        <v>0.03</v>
      </c>
      <c r="K40" s="51">
        <v>0.03</v>
      </c>
      <c r="L40" s="51">
        <v>0.03</v>
      </c>
      <c r="M40" s="51">
        <v>0.03</v>
      </c>
      <c r="N40" s="51">
        <v>0.03</v>
      </c>
      <c r="O40" s="51">
        <v>0.03</v>
      </c>
      <c r="P40" s="51">
        <v>0.04</v>
      </c>
      <c r="Q40" s="51">
        <v>0.04</v>
      </c>
      <c r="R40" s="51">
        <v>0.04</v>
      </c>
      <c r="S40" s="51">
        <v>0.04</v>
      </c>
      <c r="T40" s="51">
        <v>0.04</v>
      </c>
      <c r="U40" s="51">
        <v>0.03</v>
      </c>
      <c r="V40" s="51">
        <v>0.04</v>
      </c>
      <c r="W40" s="51">
        <v>0.03</v>
      </c>
      <c r="X40" s="51">
        <v>0.03</v>
      </c>
      <c r="Y40" s="51">
        <v>0.03</v>
      </c>
      <c r="Z40" s="51">
        <v>0.03</v>
      </c>
      <c r="AA40" s="51">
        <v>0.03</v>
      </c>
      <c r="AB40" s="51">
        <v>0.03</v>
      </c>
      <c r="AC40" s="51">
        <v>0.03</v>
      </c>
      <c r="AD40" s="51">
        <v>0.03</v>
      </c>
      <c r="AE40" s="51">
        <v>0.03</v>
      </c>
      <c r="AF40" s="51">
        <v>0.03</v>
      </c>
      <c r="AG40" s="51">
        <v>0.03</v>
      </c>
      <c r="AH40" s="51">
        <v>0.03</v>
      </c>
      <c r="AI40" s="51">
        <v>0.03</v>
      </c>
      <c r="AJ40" s="51">
        <v>0.03</v>
      </c>
      <c r="AK40" s="51">
        <v>0.03</v>
      </c>
      <c r="AL40" s="51">
        <v>0.03</v>
      </c>
      <c r="AM40" s="51">
        <v>0.03</v>
      </c>
      <c r="AN40" s="51">
        <v>0.03</v>
      </c>
      <c r="AO40" s="51">
        <v>0.03</v>
      </c>
      <c r="AP40" s="51">
        <v>0.03</v>
      </c>
      <c r="AQ40" s="51">
        <v>0.04</v>
      </c>
      <c r="AR40" s="51">
        <v>0.04</v>
      </c>
      <c r="AS40" s="51">
        <v>0.04</v>
      </c>
      <c r="AT40" s="51">
        <v>0.04</v>
      </c>
      <c r="AU40" s="51">
        <v>0.04</v>
      </c>
      <c r="AV40" s="51">
        <v>0.03</v>
      </c>
      <c r="AW40" s="51">
        <v>0.04</v>
      </c>
      <c r="AX40" s="51">
        <v>0.03</v>
      </c>
      <c r="AY40" s="51">
        <v>0.04</v>
      </c>
      <c r="AZ40" s="51">
        <v>0.03</v>
      </c>
      <c r="BA40" s="51">
        <v>0.04</v>
      </c>
      <c r="BB40" s="51">
        <v>0.04</v>
      </c>
      <c r="BC40" s="51">
        <v>0.04</v>
      </c>
      <c r="BD40" s="51">
        <v>0.03</v>
      </c>
      <c r="BE40" s="51">
        <v>0.04</v>
      </c>
      <c r="BF40" s="51">
        <v>0.03</v>
      </c>
      <c r="BG40" s="51">
        <v>0.04</v>
      </c>
      <c r="BH40" s="51">
        <v>0.04</v>
      </c>
      <c r="BI40" s="51">
        <v>0.04</v>
      </c>
      <c r="BJ40" s="51">
        <v>0.04</v>
      </c>
      <c r="BK40" s="51">
        <v>0.05</v>
      </c>
      <c r="BL40" s="51">
        <v>0.03</v>
      </c>
      <c r="BM40" s="51">
        <v>0.04</v>
      </c>
      <c r="BN40" s="51">
        <v>0.04</v>
      </c>
      <c r="BO40" s="51">
        <v>0.04</v>
      </c>
      <c r="BP40" s="51">
        <v>0.04</v>
      </c>
      <c r="BQ40" s="51">
        <v>0.04</v>
      </c>
      <c r="BR40" s="51">
        <v>0.04</v>
      </c>
      <c r="BS40" s="51">
        <v>0.05</v>
      </c>
      <c r="BT40" s="51">
        <v>0.04</v>
      </c>
      <c r="BU40" s="51">
        <v>0.04</v>
      </c>
      <c r="BV40" s="51">
        <v>0.04</v>
      </c>
      <c r="BW40" s="51">
        <v>0.05</v>
      </c>
      <c r="BX40" s="51">
        <v>0.04</v>
      </c>
      <c r="BY40" s="51">
        <v>0.04</v>
      </c>
      <c r="BZ40" s="51">
        <v>0.04</v>
      </c>
      <c r="CA40" s="51">
        <v>0.05</v>
      </c>
      <c r="CB40" s="51">
        <v>0.04</v>
      </c>
      <c r="CC40" s="51">
        <v>0.04</v>
      </c>
      <c r="CD40" s="51">
        <v>0.04</v>
      </c>
    </row>
    <row r="41" spans="1:82" ht="13.5" customHeight="1" x14ac:dyDescent="0.85">
      <c r="A41" s="13"/>
      <c r="B41" s="5" t="s">
        <v>98</v>
      </c>
      <c r="C41" s="2" t="s">
        <v>35</v>
      </c>
      <c r="D41" s="51">
        <v>0.04</v>
      </c>
      <c r="E41" s="51">
        <v>0.05</v>
      </c>
      <c r="F41" s="51">
        <v>0.05</v>
      </c>
      <c r="G41" s="51">
        <v>0.05</v>
      </c>
      <c r="H41" s="51">
        <v>0.05</v>
      </c>
      <c r="I41" s="51">
        <v>0.06</v>
      </c>
      <c r="J41" s="51">
        <v>0.05</v>
      </c>
      <c r="K41" s="51">
        <v>0.05</v>
      </c>
      <c r="L41" s="51">
        <v>0.05</v>
      </c>
      <c r="M41" s="51">
        <v>0.05</v>
      </c>
      <c r="N41" s="51">
        <v>0.05</v>
      </c>
      <c r="O41" s="51">
        <v>0.05</v>
      </c>
      <c r="P41" s="51">
        <v>0.04</v>
      </c>
      <c r="Q41" s="51">
        <v>0.05</v>
      </c>
      <c r="R41" s="51">
        <v>0.05</v>
      </c>
      <c r="S41" s="51">
        <v>0.05</v>
      </c>
      <c r="T41" s="51">
        <v>0.04</v>
      </c>
      <c r="U41" s="51">
        <v>0.05</v>
      </c>
      <c r="V41" s="51">
        <v>0.05</v>
      </c>
      <c r="W41" s="51">
        <v>0.05</v>
      </c>
      <c r="X41" s="51">
        <v>0.05</v>
      </c>
      <c r="Y41" s="51">
        <v>0.05</v>
      </c>
      <c r="Z41" s="51">
        <v>0.04</v>
      </c>
      <c r="AA41" s="51">
        <v>0.06</v>
      </c>
      <c r="AB41" s="51">
        <v>0.06</v>
      </c>
      <c r="AC41" s="51">
        <v>0.06</v>
      </c>
      <c r="AD41" s="51">
        <v>0.05</v>
      </c>
      <c r="AE41" s="51">
        <v>0.06</v>
      </c>
      <c r="AF41" s="51">
        <v>0.06</v>
      </c>
      <c r="AG41" s="51">
        <v>0.06</v>
      </c>
      <c r="AH41" s="51">
        <v>0.06</v>
      </c>
      <c r="AI41" s="51">
        <v>0.06</v>
      </c>
      <c r="AJ41" s="51">
        <v>0.06</v>
      </c>
      <c r="AK41" s="51">
        <v>0.06</v>
      </c>
      <c r="AL41" s="51">
        <v>0.06</v>
      </c>
      <c r="AM41" s="51">
        <v>7.0000000000000007E-2</v>
      </c>
      <c r="AN41" s="51">
        <v>0.06</v>
      </c>
      <c r="AO41" s="51">
        <v>0.06</v>
      </c>
      <c r="AP41" s="51">
        <v>0.05</v>
      </c>
      <c r="AQ41" s="51">
        <v>0.06</v>
      </c>
      <c r="AR41" s="51">
        <v>0.06</v>
      </c>
      <c r="AS41" s="51">
        <v>0.06</v>
      </c>
      <c r="AT41" s="51">
        <v>0.06</v>
      </c>
      <c r="AU41" s="51">
        <v>7.0000000000000007E-2</v>
      </c>
      <c r="AV41" s="51">
        <v>0.06</v>
      </c>
      <c r="AW41" s="51">
        <v>0.06</v>
      </c>
      <c r="AX41" s="51">
        <v>0.06</v>
      </c>
      <c r="AY41" s="51">
        <v>7.0000000000000007E-2</v>
      </c>
      <c r="AZ41" s="51">
        <v>0.05</v>
      </c>
      <c r="BA41" s="51">
        <v>0.06</v>
      </c>
      <c r="BB41" s="51">
        <v>0.05</v>
      </c>
      <c r="BC41" s="51">
        <v>0.06</v>
      </c>
      <c r="BD41" s="51">
        <v>0.05</v>
      </c>
      <c r="BE41" s="51">
        <v>0.05</v>
      </c>
      <c r="BF41" s="51">
        <v>0.05</v>
      </c>
      <c r="BG41" s="51">
        <v>0.06</v>
      </c>
      <c r="BH41" s="51">
        <v>0.05</v>
      </c>
      <c r="BI41" s="51">
        <v>0.05</v>
      </c>
      <c r="BJ41" s="51">
        <v>0.05</v>
      </c>
      <c r="BK41" s="51">
        <v>0.06</v>
      </c>
      <c r="BL41" s="51">
        <v>0.04</v>
      </c>
      <c r="BM41" s="51">
        <v>0.05</v>
      </c>
      <c r="BN41" s="51">
        <v>0.04</v>
      </c>
      <c r="BO41" s="51">
        <v>0.05</v>
      </c>
      <c r="BP41" s="51">
        <v>0.04</v>
      </c>
      <c r="BQ41" s="51">
        <v>0.04</v>
      </c>
      <c r="BR41" s="51">
        <v>0.04</v>
      </c>
      <c r="BS41" s="51">
        <v>0.05</v>
      </c>
      <c r="BT41" s="51">
        <v>0.04</v>
      </c>
      <c r="BU41" s="51">
        <v>0.04</v>
      </c>
      <c r="BV41" s="51">
        <v>0.04</v>
      </c>
      <c r="BW41" s="51">
        <v>0.05</v>
      </c>
      <c r="BX41" s="51">
        <v>0.04</v>
      </c>
      <c r="BY41" s="51">
        <v>0.04</v>
      </c>
      <c r="BZ41" s="51">
        <v>0.04</v>
      </c>
      <c r="CA41" s="51">
        <v>0.05</v>
      </c>
      <c r="CB41" s="51">
        <v>0.04</v>
      </c>
      <c r="CC41" s="51">
        <v>0.04</v>
      </c>
      <c r="CD41" s="51">
        <v>0.04</v>
      </c>
    </row>
    <row r="42" spans="1:82" ht="13.5" customHeight="1" x14ac:dyDescent="0.85">
      <c r="A42" s="13"/>
      <c r="B42" s="5" t="s">
        <v>67</v>
      </c>
      <c r="C42" s="2" t="s">
        <v>36</v>
      </c>
      <c r="D42" s="51">
        <v>0.03</v>
      </c>
      <c r="E42" s="51">
        <v>0.03</v>
      </c>
      <c r="F42" s="51">
        <v>0.02</v>
      </c>
      <c r="G42" s="51">
        <v>0.02</v>
      </c>
      <c r="H42" s="51">
        <v>0.02</v>
      </c>
      <c r="I42" s="51">
        <v>0.02</v>
      </c>
      <c r="J42" s="51">
        <v>0.02</v>
      </c>
      <c r="K42" s="51">
        <v>0.02</v>
      </c>
      <c r="L42" s="51">
        <v>0.02</v>
      </c>
      <c r="M42" s="51">
        <v>0.02</v>
      </c>
      <c r="N42" s="51">
        <v>0.02</v>
      </c>
      <c r="O42" s="51">
        <v>0.02</v>
      </c>
      <c r="P42" s="51">
        <v>0.02</v>
      </c>
      <c r="Q42" s="51">
        <v>0.02</v>
      </c>
      <c r="R42" s="51">
        <v>0.02</v>
      </c>
      <c r="S42" s="51">
        <v>0.02</v>
      </c>
      <c r="T42" s="51">
        <v>0.02</v>
      </c>
      <c r="U42" s="51">
        <v>0.03</v>
      </c>
      <c r="V42" s="51">
        <v>0.03</v>
      </c>
      <c r="W42" s="51">
        <v>0.03</v>
      </c>
      <c r="X42" s="51">
        <v>0.02</v>
      </c>
      <c r="Y42" s="51">
        <v>0.03</v>
      </c>
      <c r="Z42" s="51">
        <v>0.03</v>
      </c>
      <c r="AA42" s="51">
        <v>0.03</v>
      </c>
      <c r="AB42" s="51">
        <v>0.03</v>
      </c>
      <c r="AC42" s="51">
        <v>0.03</v>
      </c>
      <c r="AD42" s="51">
        <v>0.03</v>
      </c>
      <c r="AE42" s="51">
        <v>0.03</v>
      </c>
      <c r="AF42" s="51">
        <v>0.03</v>
      </c>
      <c r="AG42" s="51">
        <v>0.04</v>
      </c>
      <c r="AH42" s="51">
        <v>0.04</v>
      </c>
      <c r="AI42" s="51">
        <v>0.04</v>
      </c>
      <c r="AJ42" s="51">
        <v>0.04</v>
      </c>
      <c r="AK42" s="51">
        <v>0.04</v>
      </c>
      <c r="AL42" s="51">
        <v>0.04</v>
      </c>
      <c r="AM42" s="51">
        <v>0.04</v>
      </c>
      <c r="AN42" s="51">
        <v>0.03</v>
      </c>
      <c r="AO42" s="51">
        <v>0.04</v>
      </c>
      <c r="AP42" s="51">
        <v>0.03</v>
      </c>
      <c r="AQ42" s="51">
        <v>0.04</v>
      </c>
      <c r="AR42" s="51">
        <v>0.03</v>
      </c>
      <c r="AS42" s="51">
        <v>0.03</v>
      </c>
      <c r="AT42" s="51">
        <v>0.04</v>
      </c>
      <c r="AU42" s="51">
        <v>0.04</v>
      </c>
      <c r="AV42" s="51">
        <v>0.03</v>
      </c>
      <c r="AW42" s="51">
        <v>0.03</v>
      </c>
      <c r="AX42" s="51">
        <v>0.03</v>
      </c>
      <c r="AY42" s="51">
        <v>0.03</v>
      </c>
      <c r="AZ42" s="51">
        <v>0.03</v>
      </c>
      <c r="BA42" s="51">
        <v>0.03</v>
      </c>
      <c r="BB42" s="51">
        <v>0.03</v>
      </c>
      <c r="BC42" s="51">
        <v>0.03</v>
      </c>
      <c r="BD42" s="51">
        <v>0.03</v>
      </c>
      <c r="BE42" s="51">
        <v>0.03</v>
      </c>
      <c r="BF42" s="51">
        <v>0.03</v>
      </c>
      <c r="BG42" s="51">
        <v>0.03</v>
      </c>
      <c r="BH42" s="51">
        <v>0.02</v>
      </c>
      <c r="BI42" s="51">
        <v>0.02</v>
      </c>
      <c r="BJ42" s="51">
        <v>0.02</v>
      </c>
      <c r="BK42" s="51">
        <v>0.02</v>
      </c>
      <c r="BL42" s="51">
        <v>0.01</v>
      </c>
      <c r="BM42" s="51">
        <v>0.02</v>
      </c>
      <c r="BN42" s="51">
        <v>0.03</v>
      </c>
      <c r="BO42" s="51">
        <v>0.03</v>
      </c>
      <c r="BP42" s="51">
        <v>0.03</v>
      </c>
      <c r="BQ42" s="51">
        <v>0.03</v>
      </c>
      <c r="BR42" s="51">
        <v>0.03</v>
      </c>
      <c r="BS42" s="51">
        <v>0.04</v>
      </c>
      <c r="BT42" s="51">
        <v>0.03</v>
      </c>
      <c r="BU42" s="51">
        <v>0.04</v>
      </c>
      <c r="BV42" s="51">
        <v>0.04</v>
      </c>
      <c r="BW42" s="51">
        <v>0.04</v>
      </c>
      <c r="BX42" s="51">
        <v>0.03</v>
      </c>
      <c r="BY42" s="51">
        <v>0.04</v>
      </c>
      <c r="BZ42" s="51">
        <v>0.03</v>
      </c>
      <c r="CA42" s="51">
        <v>0.04</v>
      </c>
      <c r="CB42" s="51">
        <v>0.03</v>
      </c>
      <c r="CC42" s="51">
        <v>0.03</v>
      </c>
      <c r="CD42" s="51">
        <v>0.03</v>
      </c>
    </row>
    <row r="43" spans="1:82" ht="13.5" customHeight="1" x14ac:dyDescent="0.85">
      <c r="A43" s="13"/>
      <c r="B43" s="5" t="s">
        <v>68</v>
      </c>
      <c r="C43" s="2" t="s">
        <v>37</v>
      </c>
      <c r="D43" s="51">
        <v>0.01</v>
      </c>
      <c r="E43" s="51">
        <v>0.02</v>
      </c>
      <c r="F43" s="51">
        <v>0.02</v>
      </c>
      <c r="G43" s="51">
        <v>0.02</v>
      </c>
      <c r="H43" s="51">
        <v>0.02</v>
      </c>
      <c r="I43" s="51">
        <v>0.02</v>
      </c>
      <c r="J43" s="51">
        <v>0.02</v>
      </c>
      <c r="K43" s="51">
        <v>0.02</v>
      </c>
      <c r="L43" s="51">
        <v>0.02</v>
      </c>
      <c r="M43" s="51">
        <v>0.02</v>
      </c>
      <c r="N43" s="51">
        <v>0.02</v>
      </c>
      <c r="O43" s="51">
        <v>0.02</v>
      </c>
      <c r="P43" s="51">
        <v>0.02</v>
      </c>
      <c r="Q43" s="51">
        <v>0.02</v>
      </c>
      <c r="R43" s="51">
        <v>0.02</v>
      </c>
      <c r="S43" s="51">
        <v>0.02</v>
      </c>
      <c r="T43" s="51">
        <v>0.02</v>
      </c>
      <c r="U43" s="51">
        <v>0.02</v>
      </c>
      <c r="V43" s="51">
        <v>0.02</v>
      </c>
      <c r="W43" s="51">
        <v>0.02</v>
      </c>
      <c r="X43" s="51">
        <v>0.02</v>
      </c>
      <c r="Y43" s="51">
        <v>0.02</v>
      </c>
      <c r="Z43" s="51">
        <v>0.02</v>
      </c>
      <c r="AA43" s="51">
        <v>0.02</v>
      </c>
      <c r="AB43" s="51">
        <v>0.02</v>
      </c>
      <c r="AC43" s="51">
        <v>0.02</v>
      </c>
      <c r="AD43" s="51">
        <v>0.02</v>
      </c>
      <c r="AE43" s="51">
        <v>0.02</v>
      </c>
      <c r="AF43" s="51">
        <v>0.02</v>
      </c>
      <c r="AG43" s="51">
        <v>0.02</v>
      </c>
      <c r="AH43" s="51">
        <v>0.02</v>
      </c>
      <c r="AI43" s="51">
        <v>0.02</v>
      </c>
      <c r="AJ43" s="51">
        <v>0.02</v>
      </c>
      <c r="AK43" s="51">
        <v>0.02</v>
      </c>
      <c r="AL43" s="51">
        <v>0.02</v>
      </c>
      <c r="AM43" s="51">
        <v>0.02</v>
      </c>
      <c r="AN43" s="51">
        <v>0.02</v>
      </c>
      <c r="AO43" s="51">
        <v>0.02</v>
      </c>
      <c r="AP43" s="51">
        <v>0.02</v>
      </c>
      <c r="AQ43" s="51">
        <v>0.02</v>
      </c>
      <c r="AR43" s="51">
        <v>0.02</v>
      </c>
      <c r="AS43" s="51">
        <v>0.02</v>
      </c>
      <c r="AT43" s="51">
        <v>0.02</v>
      </c>
      <c r="AU43" s="51">
        <v>0.02</v>
      </c>
      <c r="AV43" s="51">
        <v>0.02</v>
      </c>
      <c r="AW43" s="51">
        <v>0.02</v>
      </c>
      <c r="AX43" s="51">
        <v>0.02</v>
      </c>
      <c r="AY43" s="51">
        <v>0.02</v>
      </c>
      <c r="AZ43" s="51">
        <v>0.02</v>
      </c>
      <c r="BA43" s="51">
        <v>0.02</v>
      </c>
      <c r="BB43" s="51">
        <v>0.02</v>
      </c>
      <c r="BC43" s="51">
        <v>0.02</v>
      </c>
      <c r="BD43" s="51">
        <v>0.02</v>
      </c>
      <c r="BE43" s="51">
        <v>0.02</v>
      </c>
      <c r="BF43" s="51">
        <v>0.02</v>
      </c>
      <c r="BG43" s="51">
        <v>0.02</v>
      </c>
      <c r="BH43" s="51">
        <v>0.02</v>
      </c>
      <c r="BI43" s="51">
        <v>0.02</v>
      </c>
      <c r="BJ43" s="51">
        <v>0.02</v>
      </c>
      <c r="BK43" s="51">
        <v>0.03</v>
      </c>
      <c r="BL43" s="51">
        <v>0.02</v>
      </c>
      <c r="BM43" s="51">
        <v>0.02</v>
      </c>
      <c r="BN43" s="51">
        <v>0.02</v>
      </c>
      <c r="BO43" s="51">
        <v>0.02</v>
      </c>
      <c r="BP43" s="51">
        <v>0.02</v>
      </c>
      <c r="BQ43" s="51">
        <v>0.02</v>
      </c>
      <c r="BR43" s="51">
        <v>0.02</v>
      </c>
      <c r="BS43" s="51">
        <v>0.02</v>
      </c>
      <c r="BT43" s="51">
        <v>0.01</v>
      </c>
      <c r="BU43" s="51">
        <v>0.01</v>
      </c>
      <c r="BV43" s="51">
        <v>0.01</v>
      </c>
      <c r="BW43" s="51">
        <v>0.01</v>
      </c>
      <c r="BX43" s="51">
        <v>0.01</v>
      </c>
      <c r="BY43" s="51">
        <v>0.01</v>
      </c>
      <c r="BZ43" s="51">
        <v>0.01</v>
      </c>
      <c r="CA43" s="51">
        <v>0.01</v>
      </c>
      <c r="CB43" s="51">
        <v>0.01</v>
      </c>
      <c r="CC43" s="51">
        <v>0.01</v>
      </c>
      <c r="CD43" s="51">
        <v>0.01</v>
      </c>
    </row>
    <row r="44" spans="1:82" ht="13.5" customHeight="1" x14ac:dyDescent="0.85">
      <c r="A44" s="13"/>
      <c r="B44" s="5" t="s">
        <v>69</v>
      </c>
      <c r="C44" s="2" t="s">
        <v>38</v>
      </c>
      <c r="D44" s="51">
        <v>0.03</v>
      </c>
      <c r="E44" s="51">
        <v>7.0000000000000007E-2</v>
      </c>
      <c r="F44" s="51">
        <v>0.06</v>
      </c>
      <c r="G44" s="51">
        <v>0.06</v>
      </c>
      <c r="H44" s="51">
        <v>0.06</v>
      </c>
      <c r="I44" s="51">
        <v>0.06</v>
      </c>
      <c r="J44" s="51">
        <v>0.06</v>
      </c>
      <c r="K44" s="51">
        <v>0.06</v>
      </c>
      <c r="L44" s="51">
        <v>0.06</v>
      </c>
      <c r="M44" s="51">
        <v>0.06</v>
      </c>
      <c r="N44" s="51">
        <v>0.05</v>
      </c>
      <c r="O44" s="51">
        <v>0.05</v>
      </c>
      <c r="P44" s="51">
        <v>0.05</v>
      </c>
      <c r="Q44" s="51">
        <v>0.05</v>
      </c>
      <c r="R44" s="51">
        <v>0.05</v>
      </c>
      <c r="S44" s="51">
        <v>0.05</v>
      </c>
      <c r="T44" s="51">
        <v>0.05</v>
      </c>
      <c r="U44" s="51">
        <v>0.05</v>
      </c>
      <c r="V44" s="51">
        <v>0.05</v>
      </c>
      <c r="W44" s="51">
        <v>0.05</v>
      </c>
      <c r="X44" s="51">
        <v>0.04</v>
      </c>
      <c r="Y44" s="51">
        <v>0.05</v>
      </c>
      <c r="Z44" s="51">
        <v>0.04</v>
      </c>
      <c r="AA44" s="51">
        <v>0.04</v>
      </c>
      <c r="AB44" s="51">
        <v>0.04</v>
      </c>
      <c r="AC44" s="51">
        <v>0.04</v>
      </c>
      <c r="AD44" s="51">
        <v>0.04</v>
      </c>
      <c r="AE44" s="51">
        <v>0.04</v>
      </c>
      <c r="AF44" s="51">
        <v>0.04</v>
      </c>
      <c r="AG44" s="51">
        <v>0.05</v>
      </c>
      <c r="AH44" s="51">
        <v>0.05</v>
      </c>
      <c r="AI44" s="51">
        <v>0.04</v>
      </c>
      <c r="AJ44" s="51">
        <v>0.04</v>
      </c>
      <c r="AK44" s="51">
        <v>0.05</v>
      </c>
      <c r="AL44" s="51">
        <v>0.05</v>
      </c>
      <c r="AM44" s="51">
        <v>0.06</v>
      </c>
      <c r="AN44" s="51">
        <v>0.05</v>
      </c>
      <c r="AO44" s="51">
        <v>0.05</v>
      </c>
      <c r="AP44" s="51">
        <v>0.06</v>
      </c>
      <c r="AQ44" s="51">
        <v>0.06</v>
      </c>
      <c r="AR44" s="51">
        <v>0.05</v>
      </c>
      <c r="AS44" s="51">
        <v>0.05</v>
      </c>
      <c r="AT44" s="51">
        <v>0.05</v>
      </c>
      <c r="AU44" s="51">
        <v>0.06</v>
      </c>
      <c r="AV44" s="51">
        <v>0.05</v>
      </c>
      <c r="AW44" s="51">
        <v>0.05</v>
      </c>
      <c r="AX44" s="51">
        <v>0.05</v>
      </c>
      <c r="AY44" s="51">
        <v>0.06</v>
      </c>
      <c r="AZ44" s="51">
        <v>0.05</v>
      </c>
      <c r="BA44" s="51">
        <v>0.05</v>
      </c>
      <c r="BB44" s="51">
        <v>0.05</v>
      </c>
      <c r="BC44" s="51">
        <v>0.06</v>
      </c>
      <c r="BD44" s="51">
        <v>0.05</v>
      </c>
      <c r="BE44" s="51">
        <v>0.05</v>
      </c>
      <c r="BF44" s="51">
        <v>0.04</v>
      </c>
      <c r="BG44" s="51">
        <v>0.05</v>
      </c>
      <c r="BH44" s="51">
        <v>0.04</v>
      </c>
      <c r="BI44" s="51">
        <v>0.04</v>
      </c>
      <c r="BJ44" s="51">
        <v>0.04</v>
      </c>
      <c r="BK44" s="51">
        <v>0.05</v>
      </c>
      <c r="BL44" s="51">
        <v>0.04</v>
      </c>
      <c r="BM44" s="51">
        <v>0.04</v>
      </c>
      <c r="BN44" s="51">
        <v>0.04</v>
      </c>
      <c r="BO44" s="51">
        <v>0.04</v>
      </c>
      <c r="BP44" s="51">
        <v>0.04</v>
      </c>
      <c r="BQ44" s="51">
        <v>0.04</v>
      </c>
      <c r="BR44" s="51">
        <v>0.03</v>
      </c>
      <c r="BS44" s="51">
        <v>0.04</v>
      </c>
      <c r="BT44" s="51">
        <v>0.03</v>
      </c>
      <c r="BU44" s="51">
        <v>0.03</v>
      </c>
      <c r="BV44" s="51">
        <v>0.03</v>
      </c>
      <c r="BW44" s="51">
        <v>0.03</v>
      </c>
      <c r="BX44" s="51">
        <v>0.05</v>
      </c>
      <c r="BY44" s="51">
        <v>0.03</v>
      </c>
      <c r="BZ44" s="51">
        <v>0.03</v>
      </c>
      <c r="CA44" s="51">
        <v>0.04</v>
      </c>
      <c r="CB44" s="51">
        <v>0.03</v>
      </c>
      <c r="CC44" s="51">
        <v>0.03</v>
      </c>
      <c r="CD44" s="51">
        <v>0.03</v>
      </c>
    </row>
    <row r="45" spans="1:82" ht="6.75" customHeight="1" x14ac:dyDescent="0.85">
      <c r="A45" s="3"/>
      <c r="B45" s="3"/>
      <c r="C45" s="12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</row>
    <row r="46" spans="1:82" ht="14.25" customHeight="1" x14ac:dyDescent="0.85">
      <c r="A46" s="3"/>
      <c r="B46" s="22" t="s">
        <v>40</v>
      </c>
      <c r="C46" s="23"/>
      <c r="D46" s="50">
        <v>0.05</v>
      </c>
      <c r="E46" s="50">
        <v>0.09</v>
      </c>
      <c r="F46" s="50">
        <v>0.09</v>
      </c>
      <c r="G46" s="50">
        <v>0.09</v>
      </c>
      <c r="H46" s="50">
        <v>0.09</v>
      </c>
      <c r="I46" s="50">
        <v>0.09</v>
      </c>
      <c r="J46" s="50">
        <v>0.09</v>
      </c>
      <c r="K46" s="50">
        <v>0.09</v>
      </c>
      <c r="L46" s="50">
        <v>0.09</v>
      </c>
      <c r="M46" s="50">
        <v>0.1</v>
      </c>
      <c r="N46" s="50">
        <v>0.09</v>
      </c>
      <c r="O46" s="50">
        <v>0.1</v>
      </c>
      <c r="P46" s="50">
        <v>0.1</v>
      </c>
      <c r="Q46" s="50">
        <v>0.1</v>
      </c>
      <c r="R46" s="50">
        <v>0.1</v>
      </c>
      <c r="S46" s="50">
        <v>0.09</v>
      </c>
      <c r="T46" s="50">
        <v>0.09</v>
      </c>
      <c r="U46" s="50">
        <v>0.09</v>
      </c>
      <c r="V46" s="50">
        <v>0.09</v>
      </c>
      <c r="W46" s="50">
        <v>0.1</v>
      </c>
      <c r="X46" s="50">
        <v>0.1</v>
      </c>
      <c r="Y46" s="50">
        <v>0.11</v>
      </c>
      <c r="Z46" s="50">
        <v>0.11</v>
      </c>
      <c r="AA46" s="50">
        <v>0.1</v>
      </c>
      <c r="AB46" s="50">
        <v>0.09</v>
      </c>
      <c r="AC46" s="50">
        <v>0.09</v>
      </c>
      <c r="AD46" s="50">
        <v>0.08</v>
      </c>
      <c r="AE46" s="50">
        <v>0.08</v>
      </c>
      <c r="AF46" s="50">
        <v>7.0000000000000007E-2</v>
      </c>
      <c r="AG46" s="50">
        <v>7.0000000000000007E-2</v>
      </c>
      <c r="AH46" s="50">
        <v>0.08</v>
      </c>
      <c r="AI46" s="50">
        <v>0.08</v>
      </c>
      <c r="AJ46" s="50">
        <v>0.08</v>
      </c>
      <c r="AK46" s="50">
        <v>0.08</v>
      </c>
      <c r="AL46" s="50">
        <v>0.09</v>
      </c>
      <c r="AM46" s="50">
        <v>0.1</v>
      </c>
      <c r="AN46" s="50">
        <v>0.08</v>
      </c>
      <c r="AO46" s="50">
        <v>0.08</v>
      </c>
      <c r="AP46" s="50">
        <v>0.09</v>
      </c>
      <c r="AQ46" s="50">
        <v>0.1</v>
      </c>
      <c r="AR46" s="50">
        <v>0.09</v>
      </c>
      <c r="AS46" s="50">
        <v>0.09</v>
      </c>
      <c r="AT46" s="50">
        <v>0.09</v>
      </c>
      <c r="AU46" s="50">
        <v>0.1</v>
      </c>
      <c r="AV46" s="50">
        <v>0.08</v>
      </c>
      <c r="AW46" s="50">
        <v>0.09</v>
      </c>
      <c r="AX46" s="50">
        <v>0.09</v>
      </c>
      <c r="AY46" s="50">
        <v>0.09</v>
      </c>
      <c r="AZ46" s="50">
        <v>0.08</v>
      </c>
      <c r="BA46" s="50">
        <v>0.08</v>
      </c>
      <c r="BB46" s="50">
        <v>0.08</v>
      </c>
      <c r="BC46" s="50">
        <v>0.09</v>
      </c>
      <c r="BD46" s="50">
        <v>0.08</v>
      </c>
      <c r="BE46" s="50">
        <v>0.09</v>
      </c>
      <c r="BF46" s="50">
        <v>0.09</v>
      </c>
      <c r="BG46" s="50">
        <v>0.08</v>
      </c>
      <c r="BH46" s="50">
        <v>0.08</v>
      </c>
      <c r="BI46" s="50">
        <v>0.08</v>
      </c>
      <c r="BJ46" s="50">
        <v>0.08</v>
      </c>
      <c r="BK46" s="50">
        <v>0.09</v>
      </c>
      <c r="BL46" s="50">
        <v>7.0000000000000007E-2</v>
      </c>
      <c r="BM46" s="50">
        <v>0.06</v>
      </c>
      <c r="BN46" s="50">
        <v>0.06</v>
      </c>
      <c r="BO46" s="50">
        <v>0.05</v>
      </c>
      <c r="BP46" s="50">
        <v>0.05</v>
      </c>
      <c r="BQ46" s="50">
        <v>0.05</v>
      </c>
      <c r="BR46" s="50">
        <v>0.06</v>
      </c>
      <c r="BS46" s="50">
        <v>0.06</v>
      </c>
      <c r="BT46" s="50">
        <v>0.05</v>
      </c>
      <c r="BU46" s="50">
        <v>0.05</v>
      </c>
      <c r="BV46" s="50">
        <v>0.05</v>
      </c>
      <c r="BW46" s="50">
        <v>0.06</v>
      </c>
      <c r="BX46" s="50">
        <v>0.04</v>
      </c>
      <c r="BY46" s="50">
        <v>0.05</v>
      </c>
      <c r="BZ46" s="50">
        <v>0.05</v>
      </c>
      <c r="CA46" s="50">
        <v>0.06</v>
      </c>
      <c r="CB46" s="50">
        <v>0.04</v>
      </c>
      <c r="CC46" s="50">
        <v>0.05</v>
      </c>
      <c r="CD46" s="50">
        <v>0.05</v>
      </c>
    </row>
    <row r="47" spans="1:82" ht="7.5" customHeight="1" thickBot="1" x14ac:dyDescent="1">
      <c r="A47" s="3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</row>
    <row r="48" spans="1:82" s="45" customFormat="1" ht="12" customHeight="1" thickTop="1" x14ac:dyDescent="0.6">
      <c r="A48" s="46"/>
      <c r="B48" s="104" t="str">
        <f>QGDP_KP!B48</f>
        <v>Source: National Institute of Statistics of Rwanda</v>
      </c>
      <c r="C48" s="48"/>
    </row>
    <row r="49" spans="1:82" s="45" customFormat="1" ht="12" customHeight="1" x14ac:dyDescent="0.6">
      <c r="A49" s="46"/>
      <c r="B49" s="105">
        <f>QGDP_KP!B49</f>
        <v>45917</v>
      </c>
      <c r="C49" s="48"/>
    </row>
    <row r="50" spans="1:82" ht="17.600000000000001" x14ac:dyDescent="0.85">
      <c r="A50" s="3"/>
    </row>
    <row r="51" spans="1:82" ht="17.600000000000001" x14ac:dyDescent="0.85">
      <c r="A51" s="3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</row>
    <row r="52" spans="1:82" ht="17.600000000000001" x14ac:dyDescent="0.85">
      <c r="A52" s="3"/>
      <c r="B52" s="43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</row>
    <row r="53" spans="1:82" ht="17.600000000000001" x14ac:dyDescent="0.85">
      <c r="A53" s="3"/>
    </row>
    <row r="54" spans="1:82" ht="17.600000000000001" x14ac:dyDescent="0.85">
      <c r="A54" s="3"/>
    </row>
    <row r="55" spans="1:82" ht="17.600000000000001" x14ac:dyDescent="0.85">
      <c r="A55" s="3"/>
    </row>
    <row r="56" spans="1:82" ht="17.600000000000001" x14ac:dyDescent="0.85">
      <c r="A56" s="3"/>
    </row>
    <row r="57" spans="1:82" ht="17.600000000000001" x14ac:dyDescent="0.85">
      <c r="A57" s="3"/>
    </row>
    <row r="58" spans="1:82" ht="17.600000000000001" x14ac:dyDescent="0.85">
      <c r="A58" s="3"/>
    </row>
    <row r="59" spans="1:82" ht="17.600000000000001" x14ac:dyDescent="0.85">
      <c r="A59" s="3"/>
    </row>
    <row r="60" spans="1:82" ht="17.600000000000001" x14ac:dyDescent="0.85">
      <c r="A60" s="3"/>
    </row>
    <row r="61" spans="1:82" ht="17.600000000000001" x14ac:dyDescent="0.85">
      <c r="A61" s="3"/>
    </row>
    <row r="62" spans="1:82" ht="17.600000000000001" x14ac:dyDescent="0.85">
      <c r="A62" s="3"/>
    </row>
    <row r="63" spans="1:82" ht="17.600000000000001" x14ac:dyDescent="0.85">
      <c r="A63" s="3"/>
    </row>
    <row r="64" spans="1:82" ht="17.600000000000001" x14ac:dyDescent="0.85">
      <c r="A64" s="3"/>
    </row>
    <row r="65" spans="1:1" ht="17.600000000000001" x14ac:dyDescent="0.85">
      <c r="A65" s="3"/>
    </row>
  </sheetData>
  <pageMargins left="0.5" right="0.5" top="0.75" bottom="0.75" header="0.3" footer="0.3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69146-C1EF-44DF-9A07-DA6C58F0479D}">
  <sheetPr codeName="Sheet6"/>
  <dimension ref="A1:CL65"/>
  <sheetViews>
    <sheetView showGridLines="0" tabSelected="1" zoomScaleNormal="100" zoomScaleSheetLayoutView="100" workbookViewId="0">
      <pane xSplit="3" ySplit="8" topLeftCell="BU15" activePane="bottomRight" state="frozen"/>
      <selection activeCell="P14" sqref="P14"/>
      <selection pane="topRight" activeCell="P14" sqref="P14"/>
      <selection pane="bottomLeft" activeCell="P14" sqref="P14"/>
      <selection pane="bottomRight" activeCell="CD22" sqref="CD22"/>
    </sheetView>
  </sheetViews>
  <sheetFormatPr defaultColWidth="3" defaultRowHeight="13.95" x14ac:dyDescent="0.7"/>
  <cols>
    <col min="1" max="1" width="1.73046875" style="25" customWidth="1"/>
    <col min="2" max="2" width="46.4609375" style="25" customWidth="1"/>
    <col min="3" max="3" width="5.4609375" style="42" bestFit="1" customWidth="1"/>
    <col min="4" max="4" width="1.8046875" style="25" customWidth="1"/>
    <col min="5" max="64" width="7.8046875" style="25" hidden="1" customWidth="1"/>
    <col min="65" max="82" width="7.8046875" style="25" bestFit="1" customWidth="1"/>
    <col min="83" max="88" width="3" style="70"/>
    <col min="89" max="16384" width="3" style="25"/>
  </cols>
  <sheetData>
    <row r="1" spans="1:90" s="5" customFormat="1" ht="15" customHeight="1" x14ac:dyDescent="0.85">
      <c r="A1" s="3"/>
      <c r="B1" s="4" t="s">
        <v>90</v>
      </c>
      <c r="C1" s="2"/>
      <c r="CE1" s="71"/>
      <c r="CF1" s="71"/>
      <c r="CG1" s="71"/>
      <c r="CH1" s="71"/>
      <c r="CI1" s="71"/>
      <c r="CJ1" s="71"/>
    </row>
    <row r="2" spans="1:90" s="9" customFormat="1" ht="15" customHeight="1" x14ac:dyDescent="0.85">
      <c r="A2" s="6"/>
      <c r="B2" s="6" t="s">
        <v>71</v>
      </c>
      <c r="C2" s="8"/>
      <c r="CE2" s="72"/>
      <c r="CF2" s="72"/>
      <c r="CG2" s="72"/>
      <c r="CH2" s="72"/>
      <c r="CI2" s="73"/>
      <c r="CJ2" s="73"/>
      <c r="CK2" s="74"/>
      <c r="CL2" s="74"/>
    </row>
    <row r="3" spans="1:90" s="13" customFormat="1" ht="17.600000000000001" x14ac:dyDescent="0.85">
      <c r="A3" s="3"/>
      <c r="B3" s="1" t="s">
        <v>188</v>
      </c>
      <c r="C3" s="12"/>
      <c r="CE3" s="71"/>
      <c r="CF3" s="71"/>
      <c r="CG3" s="71"/>
      <c r="CH3" s="71"/>
      <c r="CI3" s="71"/>
      <c r="CJ3" s="71"/>
    </row>
    <row r="4" spans="1:90" s="13" customFormat="1" ht="28.05" customHeight="1" thickBot="1" x14ac:dyDescent="1">
      <c r="A4" s="3"/>
      <c r="B4" s="14" t="s">
        <v>92</v>
      </c>
      <c r="C4" s="12"/>
      <c r="CE4" s="71"/>
      <c r="CF4" s="71"/>
      <c r="CG4" s="71"/>
      <c r="CH4" s="71"/>
      <c r="CI4" s="71"/>
      <c r="CJ4" s="71"/>
    </row>
    <row r="5" spans="1:90" s="19" customFormat="1" ht="23.25" customHeight="1" thickTop="1" thickBot="1" x14ac:dyDescent="1">
      <c r="A5" s="6"/>
      <c r="B5" s="16" t="s">
        <v>0</v>
      </c>
      <c r="C5" s="17" t="s">
        <v>41</v>
      </c>
      <c r="D5" s="18"/>
      <c r="E5" s="18" t="s">
        <v>105</v>
      </c>
      <c r="F5" s="18" t="s">
        <v>106</v>
      </c>
      <c r="G5" s="18" t="s">
        <v>107</v>
      </c>
      <c r="H5" s="18" t="s">
        <v>108</v>
      </c>
      <c r="I5" s="18" t="s">
        <v>109</v>
      </c>
      <c r="J5" s="18" t="s">
        <v>110</v>
      </c>
      <c r="K5" s="18" t="s">
        <v>111</v>
      </c>
      <c r="L5" s="18" t="s">
        <v>112</v>
      </c>
      <c r="M5" s="18" t="s">
        <v>113</v>
      </c>
      <c r="N5" s="18" t="s">
        <v>114</v>
      </c>
      <c r="O5" s="18" t="s">
        <v>115</v>
      </c>
      <c r="P5" s="18" t="s">
        <v>116</v>
      </c>
      <c r="Q5" s="18" t="s">
        <v>117</v>
      </c>
      <c r="R5" s="18" t="s">
        <v>118</v>
      </c>
      <c r="S5" s="18" t="s">
        <v>119</v>
      </c>
      <c r="T5" s="18" t="s">
        <v>120</v>
      </c>
      <c r="U5" s="18" t="s">
        <v>121</v>
      </c>
      <c r="V5" s="18" t="s">
        <v>122</v>
      </c>
      <c r="W5" s="18" t="s">
        <v>123</v>
      </c>
      <c r="X5" s="18" t="s">
        <v>124</v>
      </c>
      <c r="Y5" s="18" t="s">
        <v>125</v>
      </c>
      <c r="Z5" s="18" t="s">
        <v>126</v>
      </c>
      <c r="AA5" s="18" t="s">
        <v>127</v>
      </c>
      <c r="AB5" s="18" t="s">
        <v>128</v>
      </c>
      <c r="AC5" s="18" t="s">
        <v>129</v>
      </c>
      <c r="AD5" s="18" t="s">
        <v>130</v>
      </c>
      <c r="AE5" s="18" t="s">
        <v>131</v>
      </c>
      <c r="AF5" s="18" t="s">
        <v>132</v>
      </c>
      <c r="AG5" s="18" t="s">
        <v>133</v>
      </c>
      <c r="AH5" s="18" t="s">
        <v>134</v>
      </c>
      <c r="AI5" s="18" t="s">
        <v>135</v>
      </c>
      <c r="AJ5" s="18" t="s">
        <v>136</v>
      </c>
      <c r="AK5" s="18" t="s">
        <v>137</v>
      </c>
      <c r="AL5" s="18" t="s">
        <v>138</v>
      </c>
      <c r="AM5" s="18" t="s">
        <v>139</v>
      </c>
      <c r="AN5" s="18" t="s">
        <v>140</v>
      </c>
      <c r="AO5" s="18" t="s">
        <v>141</v>
      </c>
      <c r="AP5" s="18" t="s">
        <v>142</v>
      </c>
      <c r="AQ5" s="18" t="s">
        <v>143</v>
      </c>
      <c r="AR5" s="18" t="s">
        <v>144</v>
      </c>
      <c r="AS5" s="18" t="s">
        <v>145</v>
      </c>
      <c r="AT5" s="18" t="s">
        <v>146</v>
      </c>
      <c r="AU5" s="18" t="s">
        <v>147</v>
      </c>
      <c r="AV5" s="18" t="s">
        <v>148</v>
      </c>
      <c r="AW5" s="18" t="s">
        <v>149</v>
      </c>
      <c r="AX5" s="18" t="s">
        <v>150</v>
      </c>
      <c r="AY5" s="18" t="s">
        <v>151</v>
      </c>
      <c r="AZ5" s="18" t="s">
        <v>152</v>
      </c>
      <c r="BA5" s="18" t="s">
        <v>153</v>
      </c>
      <c r="BB5" s="18" t="s">
        <v>154</v>
      </c>
      <c r="BC5" s="18" t="s">
        <v>155</v>
      </c>
      <c r="BD5" s="18" t="s">
        <v>156</v>
      </c>
      <c r="BE5" s="18" t="s">
        <v>157</v>
      </c>
      <c r="BF5" s="18" t="s">
        <v>158</v>
      </c>
      <c r="BG5" s="18" t="s">
        <v>159</v>
      </c>
      <c r="BH5" s="18" t="s">
        <v>103</v>
      </c>
      <c r="BI5" s="18" t="s">
        <v>160</v>
      </c>
      <c r="BJ5" s="18" t="s">
        <v>161</v>
      </c>
      <c r="BK5" s="18" t="s">
        <v>162</v>
      </c>
      <c r="BL5" s="18" t="s">
        <v>163</v>
      </c>
      <c r="BM5" s="18" t="s">
        <v>164</v>
      </c>
      <c r="BN5" s="18" t="s">
        <v>165</v>
      </c>
      <c r="BO5" s="18" t="s">
        <v>166</v>
      </c>
      <c r="BP5" s="18" t="s">
        <v>167</v>
      </c>
      <c r="BQ5" s="18" t="s">
        <v>168</v>
      </c>
      <c r="BR5" s="18" t="s">
        <v>169</v>
      </c>
      <c r="BS5" s="18" t="s">
        <v>170</v>
      </c>
      <c r="BT5" s="18" t="s">
        <v>171</v>
      </c>
      <c r="BU5" s="18" t="s">
        <v>172</v>
      </c>
      <c r="BV5" s="18" t="s">
        <v>173</v>
      </c>
      <c r="BW5" s="18" t="s">
        <v>174</v>
      </c>
      <c r="BX5" s="18" t="s">
        <v>175</v>
      </c>
      <c r="BY5" s="18" t="s">
        <v>176</v>
      </c>
      <c r="BZ5" s="18" t="s">
        <v>177</v>
      </c>
      <c r="CA5" s="18" t="s">
        <v>104</v>
      </c>
      <c r="CB5" s="18" t="s">
        <v>178</v>
      </c>
      <c r="CC5" s="18" t="s">
        <v>185</v>
      </c>
      <c r="CD5" s="18" t="s">
        <v>186</v>
      </c>
      <c r="CE5" s="75"/>
      <c r="CF5" s="75"/>
      <c r="CG5" s="75"/>
      <c r="CH5" s="75"/>
      <c r="CI5" s="75"/>
      <c r="CJ5" s="75"/>
    </row>
    <row r="6" spans="1:90" s="19" customFormat="1" ht="7.5" customHeight="1" thickTop="1" x14ac:dyDescent="0.85">
      <c r="A6" s="3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75"/>
      <c r="CF6" s="75"/>
      <c r="CG6" s="75"/>
      <c r="CH6" s="75"/>
      <c r="CI6" s="75"/>
      <c r="CJ6" s="75"/>
    </row>
    <row r="7" spans="1:90" ht="14.25" customHeight="1" x14ac:dyDescent="0.85">
      <c r="A7" s="3"/>
      <c r="B7" s="22" t="s">
        <v>46</v>
      </c>
      <c r="C7" s="23"/>
      <c r="D7" s="55"/>
      <c r="E7" s="55"/>
      <c r="F7" s="55"/>
      <c r="G7" s="55"/>
      <c r="H7" s="55"/>
      <c r="I7" s="55">
        <v>0.13400000000000001</v>
      </c>
      <c r="J7" s="55">
        <v>7.6999999999999999E-2</v>
      </c>
      <c r="K7" s="55">
        <v>3.6999999999999998E-2</v>
      </c>
      <c r="L7" s="55">
        <v>6.6000000000000003E-2</v>
      </c>
      <c r="M7" s="55">
        <v>9.4E-2</v>
      </c>
      <c r="N7" s="55">
        <v>0.13400000000000001</v>
      </c>
      <c r="O7" s="55">
        <v>0.11799999999999999</v>
      </c>
      <c r="P7" s="55">
        <v>0.1</v>
      </c>
      <c r="Q7" s="55">
        <v>0.122</v>
      </c>
      <c r="R7" s="55">
        <v>0.05</v>
      </c>
      <c r="S7" s="55">
        <v>3.5000000000000003E-2</v>
      </c>
      <c r="T7" s="55">
        <v>4.7E-2</v>
      </c>
      <c r="U7" s="55">
        <v>5.1999999999999998E-2</v>
      </c>
      <c r="V7" s="55">
        <v>6.4000000000000001E-2</v>
      </c>
      <c r="W7" s="55">
        <v>0.08</v>
      </c>
      <c r="X7" s="55">
        <v>9.7000000000000003E-2</v>
      </c>
      <c r="Y7" s="55">
        <v>8.4000000000000005E-2</v>
      </c>
      <c r="Z7" s="55">
        <v>5.8999999999999997E-2</v>
      </c>
      <c r="AA7" s="55">
        <v>0.10299999999999999</v>
      </c>
      <c r="AB7" s="55">
        <v>7.0999999999999994E-2</v>
      </c>
      <c r="AC7" s="55">
        <v>8.4000000000000005E-2</v>
      </c>
      <c r="AD7" s="55">
        <v>0.107</v>
      </c>
      <c r="AE7" s="55">
        <v>7.1999999999999995E-2</v>
      </c>
      <c r="AF7" s="55">
        <v>8.5000000000000006E-2</v>
      </c>
      <c r="AG7" s="55">
        <v>4.7E-2</v>
      </c>
      <c r="AH7" s="55">
        <v>0.08</v>
      </c>
      <c r="AI7" s="55">
        <v>2.5999999999999999E-2</v>
      </c>
      <c r="AJ7" s="55">
        <v>3.7999999999999999E-2</v>
      </c>
      <c r="AK7" s="55">
        <v>0.05</v>
      </c>
      <c r="AL7" s="55">
        <v>6.2E-2</v>
      </c>
      <c r="AM7" s="55">
        <v>-3.5999999999999997E-2</v>
      </c>
      <c r="AN7" s="55">
        <v>0.14599999999999999</v>
      </c>
      <c r="AO7" s="55">
        <v>8.7999999999999995E-2</v>
      </c>
      <c r="AP7" s="55">
        <v>9.5000000000000001E-2</v>
      </c>
      <c r="AQ7" s="55">
        <v>8.5000000000000006E-2</v>
      </c>
      <c r="AR7" s="55">
        <v>8.6999999999999994E-2</v>
      </c>
      <c r="AS7" s="55">
        <v>8.5000000000000006E-2</v>
      </c>
      <c r="AT7" s="55">
        <v>7.0000000000000007E-2</v>
      </c>
      <c r="AU7" s="55">
        <v>4.7E-2</v>
      </c>
      <c r="AV7" s="55">
        <v>2.8000000000000001E-2</v>
      </c>
      <c r="AW7" s="55">
        <v>2.1000000000000001E-2</v>
      </c>
      <c r="AX7" s="55">
        <v>5.0999999999999997E-2</v>
      </c>
      <c r="AY7" s="55">
        <v>4.3999999999999997E-2</v>
      </c>
      <c r="AZ7" s="55">
        <v>7.0000000000000007E-2</v>
      </c>
      <c r="BA7" s="55">
        <v>8.2000000000000003E-2</v>
      </c>
      <c r="BB7" s="55">
        <v>6.8000000000000005E-2</v>
      </c>
      <c r="BC7" s="55">
        <v>7.8E-2</v>
      </c>
      <c r="BD7" s="55">
        <v>9.2999999999999999E-2</v>
      </c>
      <c r="BE7" s="55">
        <v>6.3E-2</v>
      </c>
      <c r="BF7" s="55">
        <v>0.13200000000000001</v>
      </c>
      <c r="BG7" s="55">
        <v>0.11799999999999999</v>
      </c>
      <c r="BH7" s="55">
        <v>6.4000000000000001E-2</v>
      </c>
      <c r="BI7" s="55">
        <v>4.3999999999999997E-2</v>
      </c>
      <c r="BJ7" s="55">
        <v>-0.112</v>
      </c>
      <c r="BK7" s="55">
        <v>-3.6999999999999998E-2</v>
      </c>
      <c r="BL7" s="55">
        <v>-1E-3</v>
      </c>
      <c r="BM7" s="55">
        <v>2.4E-2</v>
      </c>
      <c r="BN7" s="55">
        <v>0.17899999999999999</v>
      </c>
      <c r="BO7" s="55">
        <v>0.06</v>
      </c>
      <c r="BP7" s="55">
        <v>7.5999999999999998E-2</v>
      </c>
      <c r="BQ7" s="55">
        <v>9.9000000000000005E-2</v>
      </c>
      <c r="BR7" s="55">
        <v>0.11600000000000001</v>
      </c>
      <c r="BS7" s="55">
        <v>0.115</v>
      </c>
      <c r="BT7" s="55">
        <v>6.7000000000000004E-2</v>
      </c>
      <c r="BU7" s="55">
        <v>7.6999999999999999E-2</v>
      </c>
      <c r="BV7" s="55">
        <v>2.5999999999999999E-2</v>
      </c>
      <c r="BW7" s="55">
        <v>0.106</v>
      </c>
      <c r="BX7" s="55">
        <v>0.13500000000000001</v>
      </c>
      <c r="BY7" s="55">
        <v>8.1000000000000003E-2</v>
      </c>
      <c r="BZ7" s="55">
        <v>0.10199999999999999</v>
      </c>
      <c r="CA7" s="55">
        <v>6.8000000000000005E-2</v>
      </c>
      <c r="CB7" s="55">
        <v>4.1000000000000002E-2</v>
      </c>
      <c r="CC7" s="55">
        <v>6.5000000000000002E-2</v>
      </c>
      <c r="CD7" s="55">
        <v>7.8E-2</v>
      </c>
    </row>
    <row r="8" spans="1:90" s="19" customFormat="1" ht="7.5" customHeight="1" x14ac:dyDescent="0.85">
      <c r="A8" s="3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75"/>
      <c r="CF8" s="75"/>
      <c r="CG8" s="75"/>
      <c r="CH8" s="75"/>
      <c r="CI8" s="75"/>
      <c r="CJ8" s="75"/>
    </row>
    <row r="9" spans="1:90" s="77" customFormat="1" ht="14.25" customHeight="1" x14ac:dyDescent="0.85">
      <c r="A9" s="56"/>
      <c r="B9" s="50" t="s">
        <v>49</v>
      </c>
      <c r="C9" s="23" t="s">
        <v>1</v>
      </c>
      <c r="D9" s="50"/>
      <c r="E9" s="50"/>
      <c r="F9" s="50"/>
      <c r="G9" s="50"/>
      <c r="H9" s="50"/>
      <c r="I9" s="50">
        <v>7.0000000000000007E-2</v>
      </c>
      <c r="J9" s="50">
        <v>7.0000000000000007E-2</v>
      </c>
      <c r="K9" s="50">
        <v>-0.01</v>
      </c>
      <c r="L9" s="50">
        <v>-0.01</v>
      </c>
      <c r="M9" s="50">
        <v>0.09</v>
      </c>
      <c r="N9" s="50">
        <v>0.1</v>
      </c>
      <c r="O9" s="50">
        <v>0.04</v>
      </c>
      <c r="P9" s="50">
        <v>0.04</v>
      </c>
      <c r="Q9" s="50">
        <v>0.08</v>
      </c>
      <c r="R9" s="50">
        <v>7.0000000000000007E-2</v>
      </c>
      <c r="S9" s="50">
        <v>0.08</v>
      </c>
      <c r="T9" s="50">
        <v>0.08</v>
      </c>
      <c r="U9" s="50">
        <v>0.04</v>
      </c>
      <c r="V9" s="50">
        <v>0.04</v>
      </c>
      <c r="W9" s="50">
        <v>0.06</v>
      </c>
      <c r="X9" s="50">
        <v>0.06</v>
      </c>
      <c r="Y9" s="50">
        <v>0.04</v>
      </c>
      <c r="Z9" s="50">
        <v>0.04</v>
      </c>
      <c r="AA9" s="50">
        <v>0.06</v>
      </c>
      <c r="AB9" s="50">
        <v>0.03</v>
      </c>
      <c r="AC9" s="50">
        <v>7.0000000000000007E-2</v>
      </c>
      <c r="AD9" s="50">
        <v>0.08</v>
      </c>
      <c r="AE9" s="50">
        <v>0.03</v>
      </c>
      <c r="AF9" s="50">
        <v>0.1</v>
      </c>
      <c r="AG9" s="50">
        <v>0.06</v>
      </c>
      <c r="AH9" s="50">
        <v>7.0000000000000007E-2</v>
      </c>
      <c r="AI9" s="50">
        <v>0.01</v>
      </c>
      <c r="AJ9" s="50">
        <v>-0.01</v>
      </c>
      <c r="AK9" s="50">
        <v>0.02</v>
      </c>
      <c r="AL9" s="50">
        <v>0.11</v>
      </c>
      <c r="AM9" s="50">
        <v>-0.36</v>
      </c>
      <c r="AN9" s="50">
        <v>0.44</v>
      </c>
      <c r="AO9" s="50">
        <v>7.0000000000000007E-2</v>
      </c>
      <c r="AP9" s="50">
        <v>0.06</v>
      </c>
      <c r="AQ9" s="50">
        <v>0.05</v>
      </c>
      <c r="AR9" s="50">
        <v>0.02</v>
      </c>
      <c r="AS9" s="50">
        <v>0.01</v>
      </c>
      <c r="AT9" s="50">
        <v>0</v>
      </c>
      <c r="AU9" s="50">
        <v>0.06</v>
      </c>
      <c r="AV9" s="50">
        <v>0.04</v>
      </c>
      <c r="AW9" s="50">
        <v>0.08</v>
      </c>
      <c r="AX9" s="50">
        <v>0.16</v>
      </c>
      <c r="AY9" s="50">
        <v>-0.06</v>
      </c>
      <c r="AZ9" s="50">
        <v>0.08</v>
      </c>
      <c r="BA9" s="50">
        <v>0.03</v>
      </c>
      <c r="BB9" s="50">
        <v>0.04</v>
      </c>
      <c r="BC9" s="50">
        <v>7.0000000000000007E-2</v>
      </c>
      <c r="BD9" s="50">
        <v>0.05</v>
      </c>
      <c r="BE9" s="50">
        <v>0.04</v>
      </c>
      <c r="BF9" s="50">
        <v>0.09</v>
      </c>
      <c r="BG9" s="50">
        <v>0.09</v>
      </c>
      <c r="BH9" s="50">
        <v>-0.01</v>
      </c>
      <c r="BI9" s="50">
        <v>0.02</v>
      </c>
      <c r="BJ9" s="50">
        <v>0.02</v>
      </c>
      <c r="BK9" s="50">
        <v>7.0000000000000007E-2</v>
      </c>
      <c r="BL9" s="50">
        <v>0.05</v>
      </c>
      <c r="BM9" s="50">
        <v>0.02</v>
      </c>
      <c r="BN9" s="50">
        <v>0.04</v>
      </c>
      <c r="BO9" s="50">
        <v>0.09</v>
      </c>
      <c r="BP9" s="50">
        <v>0.02</v>
      </c>
      <c r="BQ9" s="50">
        <v>0</v>
      </c>
      <c r="BR9" s="50">
        <v>0.01</v>
      </c>
      <c r="BS9" s="50">
        <v>0.02</v>
      </c>
      <c r="BT9" s="50">
        <v>0</v>
      </c>
      <c r="BU9" s="50">
        <v>0.04</v>
      </c>
      <c r="BV9" s="50">
        <v>0.02</v>
      </c>
      <c r="BW9" s="50">
        <v>0.09</v>
      </c>
      <c r="BX9" s="50">
        <v>7.0000000000000007E-2</v>
      </c>
      <c r="BY9" s="50">
        <v>0.06</v>
      </c>
      <c r="BZ9" s="50">
        <v>0.04</v>
      </c>
      <c r="CA9" s="50">
        <v>0.03</v>
      </c>
      <c r="CB9" s="50">
        <v>0.01</v>
      </c>
      <c r="CC9" s="50">
        <v>0.04</v>
      </c>
      <c r="CD9" s="50">
        <v>0.08</v>
      </c>
      <c r="CE9" s="76"/>
      <c r="CF9" s="76"/>
      <c r="CG9" s="76"/>
      <c r="CH9" s="76"/>
      <c r="CI9" s="76"/>
      <c r="CJ9" s="76"/>
    </row>
    <row r="10" spans="1:90" ht="13.5" customHeight="1" x14ac:dyDescent="0.85">
      <c r="A10" s="13"/>
      <c r="B10" s="5" t="s">
        <v>50</v>
      </c>
      <c r="C10" s="2" t="s">
        <v>3</v>
      </c>
      <c r="D10" s="51"/>
      <c r="E10" s="51"/>
      <c r="F10" s="51"/>
      <c r="G10" s="51"/>
      <c r="H10" s="51"/>
      <c r="I10" s="51">
        <v>0.1</v>
      </c>
      <c r="J10" s="51">
        <v>0.1</v>
      </c>
      <c r="K10" s="51">
        <v>-0.01</v>
      </c>
      <c r="L10" s="51">
        <v>-0.01</v>
      </c>
      <c r="M10" s="51">
        <v>0.09</v>
      </c>
      <c r="N10" s="51">
        <v>0.09</v>
      </c>
      <c r="O10" s="51">
        <v>0.03</v>
      </c>
      <c r="P10" s="51">
        <v>0.03</v>
      </c>
      <c r="Q10" s="51">
        <v>0.09</v>
      </c>
      <c r="R10" s="51">
        <v>0.09</v>
      </c>
      <c r="S10" s="51">
        <v>0.1</v>
      </c>
      <c r="T10" s="51">
        <v>0.1</v>
      </c>
      <c r="U10" s="51">
        <v>0.04</v>
      </c>
      <c r="V10" s="51">
        <v>0.04</v>
      </c>
      <c r="W10" s="51">
        <v>0.06</v>
      </c>
      <c r="X10" s="51">
        <v>0.06</v>
      </c>
      <c r="Y10" s="51">
        <v>7.0000000000000007E-2</v>
      </c>
      <c r="Z10" s="51">
        <v>7.0000000000000007E-2</v>
      </c>
      <c r="AA10" s="51">
        <v>0</v>
      </c>
      <c r="AB10" s="51">
        <v>0</v>
      </c>
      <c r="AC10" s="51">
        <v>0.11</v>
      </c>
      <c r="AD10" s="51">
        <v>0.11</v>
      </c>
      <c r="AE10" s="51">
        <v>0.06</v>
      </c>
      <c r="AF10" s="51">
        <v>0.06</v>
      </c>
      <c r="AG10" s="51">
        <v>7.0000000000000007E-2</v>
      </c>
      <c r="AH10" s="51">
        <v>7.0000000000000007E-2</v>
      </c>
      <c r="AI10" s="51">
        <v>0.01</v>
      </c>
      <c r="AJ10" s="51">
        <v>0.01</v>
      </c>
      <c r="AK10" s="51">
        <v>-0.01</v>
      </c>
      <c r="AL10" s="51">
        <v>0.14000000000000001</v>
      </c>
      <c r="AM10" s="51">
        <v>-0.62</v>
      </c>
      <c r="AN10" s="51">
        <v>0.72</v>
      </c>
      <c r="AO10" s="51">
        <v>7.0000000000000007E-2</v>
      </c>
      <c r="AP10" s="51">
        <v>0.05</v>
      </c>
      <c r="AQ10" s="51">
        <v>0</v>
      </c>
      <c r="AR10" s="51">
        <v>0</v>
      </c>
      <c r="AS10" s="51">
        <v>-0.05</v>
      </c>
      <c r="AT10" s="51">
        <v>0</v>
      </c>
      <c r="AU10" s="51">
        <v>0.15</v>
      </c>
      <c r="AV10" s="51">
        <v>0.04</v>
      </c>
      <c r="AW10" s="51">
        <v>0.13</v>
      </c>
      <c r="AX10" s="51">
        <v>0.2</v>
      </c>
      <c r="AY10" s="51">
        <v>-0.2</v>
      </c>
      <c r="AZ10" s="51">
        <v>0.08</v>
      </c>
      <c r="BA10" s="51">
        <v>0</v>
      </c>
      <c r="BB10" s="51">
        <v>0.03</v>
      </c>
      <c r="BC10" s="51">
        <v>0.09</v>
      </c>
      <c r="BD10" s="51">
        <v>0.05</v>
      </c>
      <c r="BE10" s="51">
        <v>0.04</v>
      </c>
      <c r="BF10" s="51">
        <v>0.09</v>
      </c>
      <c r="BG10" s="51">
        <v>0.05</v>
      </c>
      <c r="BH10" s="51">
        <v>-0.04</v>
      </c>
      <c r="BI10" s="51">
        <v>0.02</v>
      </c>
      <c r="BJ10" s="51">
        <v>0.03</v>
      </c>
      <c r="BK10" s="51">
        <v>0.18</v>
      </c>
      <c r="BL10" s="51">
        <v>0.04</v>
      </c>
      <c r="BM10" s="51">
        <v>0</v>
      </c>
      <c r="BN10" s="51">
        <v>0.01</v>
      </c>
      <c r="BO10" s="51">
        <v>0.03</v>
      </c>
      <c r="BP10" s="51">
        <v>0</v>
      </c>
      <c r="BQ10" s="51">
        <v>-0.01</v>
      </c>
      <c r="BR10" s="51">
        <v>-0.04</v>
      </c>
      <c r="BS10" s="51">
        <v>0.04</v>
      </c>
      <c r="BT10" s="51">
        <v>-0.03</v>
      </c>
      <c r="BU10" s="51">
        <v>0.03</v>
      </c>
      <c r="BV10" s="51">
        <v>0.02</v>
      </c>
      <c r="BW10" s="51">
        <v>0.19</v>
      </c>
      <c r="BX10" s="51">
        <v>7.0000000000000007E-2</v>
      </c>
      <c r="BY10" s="51">
        <v>0.04</v>
      </c>
      <c r="BZ10" s="51">
        <v>0.02</v>
      </c>
      <c r="CA10" s="51">
        <v>-0.1</v>
      </c>
      <c r="CB10" s="51">
        <v>0</v>
      </c>
      <c r="CC10" s="51">
        <v>0.01</v>
      </c>
      <c r="CD10" s="51">
        <v>0.03</v>
      </c>
    </row>
    <row r="11" spans="1:90" ht="13.5" customHeight="1" x14ac:dyDescent="0.85">
      <c r="A11" s="13"/>
      <c r="B11" s="5" t="s">
        <v>51</v>
      </c>
      <c r="C11" s="2" t="s">
        <v>4</v>
      </c>
      <c r="D11" s="51"/>
      <c r="E11" s="51"/>
      <c r="F11" s="51"/>
      <c r="G11" s="51"/>
      <c r="H11" s="51"/>
      <c r="I11" s="51">
        <v>-0.25</v>
      </c>
      <c r="J11" s="51">
        <v>-0.38</v>
      </c>
      <c r="K11" s="51">
        <v>-0.19</v>
      </c>
      <c r="L11" s="51">
        <v>-0.33</v>
      </c>
      <c r="M11" s="51">
        <v>0.18</v>
      </c>
      <c r="N11" s="51">
        <v>0.61</v>
      </c>
      <c r="O11" s="51">
        <v>0.22</v>
      </c>
      <c r="P11" s="51">
        <v>0.18</v>
      </c>
      <c r="Q11" s="51">
        <v>-0.15</v>
      </c>
      <c r="R11" s="51">
        <v>-0.23</v>
      </c>
      <c r="S11" s="51">
        <v>-0.11</v>
      </c>
      <c r="T11" s="51">
        <v>-0.11</v>
      </c>
      <c r="U11" s="51">
        <v>0.16</v>
      </c>
      <c r="V11" s="51">
        <v>0.09</v>
      </c>
      <c r="W11" s="51">
        <v>0.23</v>
      </c>
      <c r="X11" s="51">
        <v>0.08</v>
      </c>
      <c r="Y11" s="51">
        <v>-0.24</v>
      </c>
      <c r="Z11" s="51">
        <v>-0.31</v>
      </c>
      <c r="AA11" s="51">
        <v>0.4</v>
      </c>
      <c r="AB11" s="51">
        <v>0.16</v>
      </c>
      <c r="AC11" s="51">
        <v>-0.19</v>
      </c>
      <c r="AD11" s="51">
        <v>-0.04</v>
      </c>
      <c r="AE11" s="51">
        <v>-0.13</v>
      </c>
      <c r="AF11" s="51">
        <v>0.67</v>
      </c>
      <c r="AG11" s="51">
        <v>0.2</v>
      </c>
      <c r="AH11" s="51">
        <v>0.33</v>
      </c>
      <c r="AI11" s="51">
        <v>-0.11</v>
      </c>
      <c r="AJ11" s="51">
        <v>-0.2</v>
      </c>
      <c r="AK11" s="51">
        <v>0.03</v>
      </c>
      <c r="AL11" s="51">
        <v>-0.05</v>
      </c>
      <c r="AM11" s="51">
        <v>0.03</v>
      </c>
      <c r="AN11" s="51">
        <v>-7.0000000000000007E-2</v>
      </c>
      <c r="AO11" s="51">
        <v>0.08</v>
      </c>
      <c r="AP11" s="51">
        <v>0.26</v>
      </c>
      <c r="AQ11" s="51">
        <v>0.17</v>
      </c>
      <c r="AR11" s="51">
        <v>7.0000000000000007E-2</v>
      </c>
      <c r="AS11" s="51">
        <v>0.7</v>
      </c>
      <c r="AT11" s="51">
        <v>-0.22</v>
      </c>
      <c r="AU11" s="51">
        <v>-0.1</v>
      </c>
      <c r="AV11" s="51">
        <v>0.02</v>
      </c>
      <c r="AW11" s="51">
        <v>-0.24</v>
      </c>
      <c r="AX11" s="51">
        <v>0.25</v>
      </c>
      <c r="AY11" s="51">
        <v>-7.0000000000000007E-2</v>
      </c>
      <c r="AZ11" s="51">
        <v>0.17</v>
      </c>
      <c r="BA11" s="51">
        <v>0.4</v>
      </c>
      <c r="BB11" s="51">
        <v>-0.01</v>
      </c>
      <c r="BC11" s="51">
        <v>0.04</v>
      </c>
      <c r="BD11" s="51">
        <v>-0.03</v>
      </c>
      <c r="BE11" s="51">
        <v>-7.0000000000000007E-2</v>
      </c>
      <c r="BF11" s="51">
        <v>0.08</v>
      </c>
      <c r="BG11" s="51">
        <v>0.23</v>
      </c>
      <c r="BH11" s="51">
        <v>-0.04</v>
      </c>
      <c r="BI11" s="51">
        <v>-0.16</v>
      </c>
      <c r="BJ11" s="51">
        <v>-0.19</v>
      </c>
      <c r="BK11" s="51">
        <v>-0.08</v>
      </c>
      <c r="BL11" s="51">
        <v>0</v>
      </c>
      <c r="BM11" s="51">
        <v>7.0000000000000007E-2</v>
      </c>
      <c r="BN11" s="51">
        <v>0.43</v>
      </c>
      <c r="BO11" s="51">
        <v>0.04</v>
      </c>
      <c r="BP11" s="51">
        <v>0.18</v>
      </c>
      <c r="BQ11" s="51">
        <v>-0.25</v>
      </c>
      <c r="BR11" s="51">
        <v>0.08</v>
      </c>
      <c r="BS11" s="51">
        <v>-0.04</v>
      </c>
      <c r="BT11" s="51">
        <v>0.02</v>
      </c>
      <c r="BU11" s="51">
        <v>0.21</v>
      </c>
      <c r="BV11" s="51">
        <v>-0.01</v>
      </c>
      <c r="BW11" s="51">
        <v>-0.12</v>
      </c>
      <c r="BX11" s="51">
        <v>0</v>
      </c>
      <c r="BY11" s="51">
        <v>0.09</v>
      </c>
      <c r="BZ11" s="51">
        <v>-0.03</v>
      </c>
      <c r="CA11" s="51">
        <v>0.17</v>
      </c>
      <c r="CB11" s="51">
        <v>-0.09</v>
      </c>
      <c r="CC11" s="51">
        <v>0</v>
      </c>
      <c r="CD11" s="51">
        <v>0.42</v>
      </c>
    </row>
    <row r="12" spans="1:90" ht="13.5" customHeight="1" x14ac:dyDescent="0.85">
      <c r="A12" s="13"/>
      <c r="B12" s="5" t="s">
        <v>75</v>
      </c>
      <c r="C12" s="2" t="s">
        <v>5</v>
      </c>
      <c r="D12" s="51"/>
      <c r="E12" s="51"/>
      <c r="F12" s="51"/>
      <c r="G12" s="51"/>
      <c r="H12" s="51"/>
      <c r="I12" s="51">
        <v>0.02</v>
      </c>
      <c r="J12" s="51">
        <v>0.02</v>
      </c>
      <c r="K12" s="51">
        <v>0.02</v>
      </c>
      <c r="L12" s="51">
        <v>0.02</v>
      </c>
      <c r="M12" s="51">
        <v>0.03</v>
      </c>
      <c r="N12" s="51">
        <v>0.03</v>
      </c>
      <c r="O12" s="51">
        <v>0.03</v>
      </c>
      <c r="P12" s="51">
        <v>0.03</v>
      </c>
      <c r="Q12" s="51">
        <v>0.03</v>
      </c>
      <c r="R12" s="51">
        <v>0.03</v>
      </c>
      <c r="S12" s="51">
        <v>0.03</v>
      </c>
      <c r="T12" s="51">
        <v>0.04</v>
      </c>
      <c r="U12" s="51">
        <v>0.04</v>
      </c>
      <c r="V12" s="51">
        <v>0.04</v>
      </c>
      <c r="W12" s="51">
        <v>0.05</v>
      </c>
      <c r="X12" s="51">
        <v>0.05</v>
      </c>
      <c r="Y12" s="51">
        <v>0.02</v>
      </c>
      <c r="Z12" s="51">
        <v>0.03</v>
      </c>
      <c r="AA12" s="51">
        <v>0.04</v>
      </c>
      <c r="AB12" s="51">
        <v>0.03</v>
      </c>
      <c r="AC12" s="51">
        <v>0.06</v>
      </c>
      <c r="AD12" s="51">
        <v>7.0000000000000007E-2</v>
      </c>
      <c r="AE12" s="51">
        <v>0.05</v>
      </c>
      <c r="AF12" s="51">
        <v>0.06</v>
      </c>
      <c r="AG12" s="51">
        <v>0.06</v>
      </c>
      <c r="AH12" s="51">
        <v>0.05</v>
      </c>
      <c r="AI12" s="51">
        <v>0.08</v>
      </c>
      <c r="AJ12" s="51">
        <v>7.0000000000000007E-2</v>
      </c>
      <c r="AK12" s="51">
        <v>7.0000000000000007E-2</v>
      </c>
      <c r="AL12" s="51">
        <v>0.08</v>
      </c>
      <c r="AM12" s="51">
        <v>0.09</v>
      </c>
      <c r="AN12" s="51">
        <v>0.09</v>
      </c>
      <c r="AO12" s="51">
        <v>0.1</v>
      </c>
      <c r="AP12" s="51">
        <v>0.09</v>
      </c>
      <c r="AQ12" s="51">
        <v>0.09</v>
      </c>
      <c r="AR12" s="51">
        <v>0.09</v>
      </c>
      <c r="AS12" s="51">
        <v>0.1</v>
      </c>
      <c r="AT12" s="51">
        <v>0.1</v>
      </c>
      <c r="AU12" s="51">
        <v>0.1</v>
      </c>
      <c r="AV12" s="51">
        <v>0.09</v>
      </c>
      <c r="AW12" s="51">
        <v>0.08</v>
      </c>
      <c r="AX12" s="51">
        <v>0.09</v>
      </c>
      <c r="AY12" s="51">
        <v>0.09</v>
      </c>
      <c r="AZ12" s="51">
        <v>0.09</v>
      </c>
      <c r="BA12" s="51">
        <v>0.1</v>
      </c>
      <c r="BB12" s="51">
        <v>0.11</v>
      </c>
      <c r="BC12" s="51">
        <v>0.11</v>
      </c>
      <c r="BD12" s="51">
        <v>0.11</v>
      </c>
      <c r="BE12" s="51">
        <v>0.12</v>
      </c>
      <c r="BF12" s="51">
        <v>0.11</v>
      </c>
      <c r="BG12" s="51">
        <v>0.11</v>
      </c>
      <c r="BH12" s="51">
        <v>0.11</v>
      </c>
      <c r="BI12" s="51">
        <v>0.08</v>
      </c>
      <c r="BJ12" s="51">
        <v>0.08</v>
      </c>
      <c r="BK12" s="51">
        <v>0.08</v>
      </c>
      <c r="BL12" s="51">
        <v>0.09</v>
      </c>
      <c r="BM12" s="51">
        <v>0.09</v>
      </c>
      <c r="BN12" s="51">
        <v>0.03</v>
      </c>
      <c r="BO12" s="51">
        <v>0.12</v>
      </c>
      <c r="BP12" s="51">
        <v>0</v>
      </c>
      <c r="BQ12" s="51">
        <v>7.0000000000000007E-2</v>
      </c>
      <c r="BR12" s="51">
        <v>0.16</v>
      </c>
      <c r="BS12" s="51">
        <v>-0.03</v>
      </c>
      <c r="BT12" s="51">
        <v>0.09</v>
      </c>
      <c r="BU12" s="51">
        <v>0.01</v>
      </c>
      <c r="BV12" s="51">
        <v>-0.02</v>
      </c>
      <c r="BW12" s="51">
        <v>0.12</v>
      </c>
      <c r="BX12" s="51">
        <v>0.16</v>
      </c>
      <c r="BY12" s="51">
        <v>0.15</v>
      </c>
      <c r="BZ12" s="51">
        <v>0.14000000000000001</v>
      </c>
      <c r="CA12" s="51">
        <v>0.14000000000000001</v>
      </c>
      <c r="CB12" s="51">
        <v>0.12</v>
      </c>
      <c r="CC12" s="51">
        <v>0.11</v>
      </c>
      <c r="CD12" s="51">
        <v>0.13</v>
      </c>
    </row>
    <row r="13" spans="1:90" ht="13.5" customHeight="1" x14ac:dyDescent="0.85">
      <c r="A13" s="13"/>
      <c r="B13" s="5" t="s">
        <v>52</v>
      </c>
      <c r="C13" s="2" t="s">
        <v>6</v>
      </c>
      <c r="D13" s="51"/>
      <c r="E13" s="51"/>
      <c r="F13" s="51"/>
      <c r="G13" s="51"/>
      <c r="H13" s="51"/>
      <c r="I13" s="51">
        <v>0.03</v>
      </c>
      <c r="J13" s="51">
        <v>0.03</v>
      </c>
      <c r="K13" s="51">
        <v>0.03</v>
      </c>
      <c r="L13" s="51">
        <v>0.04</v>
      </c>
      <c r="M13" s="51">
        <v>0.04</v>
      </c>
      <c r="N13" s="51">
        <v>0.04</v>
      </c>
      <c r="O13" s="51">
        <v>0.04</v>
      </c>
      <c r="P13" s="51">
        <v>0.03</v>
      </c>
      <c r="Q13" s="51">
        <v>0.03</v>
      </c>
      <c r="R13" s="51">
        <v>0.02</v>
      </c>
      <c r="S13" s="51">
        <v>0.02</v>
      </c>
      <c r="T13" s="51">
        <v>0.03</v>
      </c>
      <c r="U13" s="51">
        <v>0.03</v>
      </c>
      <c r="V13" s="51">
        <v>0.03</v>
      </c>
      <c r="W13" s="51">
        <v>0.04</v>
      </c>
      <c r="X13" s="51">
        <v>0.03</v>
      </c>
      <c r="Y13" s="51">
        <v>0.04</v>
      </c>
      <c r="Z13" s="51">
        <v>0.02</v>
      </c>
      <c r="AA13" s="51">
        <v>0.02</v>
      </c>
      <c r="AB13" s="51">
        <v>0.02</v>
      </c>
      <c r="AC13" s="51">
        <v>0.02</v>
      </c>
      <c r="AD13" s="51">
        <v>0.04</v>
      </c>
      <c r="AE13" s="51">
        <v>0.04</v>
      </c>
      <c r="AF13" s="51">
        <v>0.04</v>
      </c>
      <c r="AG13" s="51">
        <v>0.03</v>
      </c>
      <c r="AH13" s="51">
        <v>0.03</v>
      </c>
      <c r="AI13" s="51">
        <v>0.03</v>
      </c>
      <c r="AJ13" s="51">
        <v>0.02</v>
      </c>
      <c r="AK13" s="51">
        <v>0.03</v>
      </c>
      <c r="AL13" s="51">
        <v>0.04</v>
      </c>
      <c r="AM13" s="51">
        <v>0.03</v>
      </c>
      <c r="AN13" s="51">
        <v>0.04</v>
      </c>
      <c r="AO13" s="51">
        <v>0.03</v>
      </c>
      <c r="AP13" s="51">
        <v>0.04</v>
      </c>
      <c r="AQ13" s="51">
        <v>0.04</v>
      </c>
      <c r="AR13" s="51">
        <v>0.04</v>
      </c>
      <c r="AS13" s="51">
        <v>0.04</v>
      </c>
      <c r="AT13" s="51">
        <v>0.04</v>
      </c>
      <c r="AU13" s="51">
        <v>0.04</v>
      </c>
      <c r="AV13" s="51">
        <v>0.03</v>
      </c>
      <c r="AW13" s="51">
        <v>0.03</v>
      </c>
      <c r="AX13" s="51">
        <v>0.03</v>
      </c>
      <c r="AY13" s="51">
        <v>0.03</v>
      </c>
      <c r="AZ13" s="51">
        <v>0.04</v>
      </c>
      <c r="BA13" s="51">
        <v>0.04</v>
      </c>
      <c r="BB13" s="51">
        <v>0.04</v>
      </c>
      <c r="BC13" s="51">
        <v>0.04</v>
      </c>
      <c r="BD13" s="51">
        <v>0.05</v>
      </c>
      <c r="BE13" s="51">
        <v>0.05</v>
      </c>
      <c r="BF13" s="51">
        <v>0.06</v>
      </c>
      <c r="BG13" s="51">
        <v>0.06</v>
      </c>
      <c r="BH13" s="51">
        <v>0.05</v>
      </c>
      <c r="BI13" s="51">
        <v>0.04</v>
      </c>
      <c r="BJ13" s="51">
        <v>0.03</v>
      </c>
      <c r="BK13" s="51">
        <v>0.04</v>
      </c>
      <c r="BL13" s="51">
        <v>0.04</v>
      </c>
      <c r="BM13" s="51">
        <v>0.05</v>
      </c>
      <c r="BN13" s="51">
        <v>0.05</v>
      </c>
      <c r="BO13" s="51">
        <v>0.05</v>
      </c>
      <c r="BP13" s="51">
        <v>0.05</v>
      </c>
      <c r="BQ13" s="51">
        <v>0.06</v>
      </c>
      <c r="BR13" s="51">
        <v>0.08</v>
      </c>
      <c r="BS13" s="51">
        <v>7.0000000000000007E-2</v>
      </c>
      <c r="BT13" s="51">
        <v>7.0000000000000007E-2</v>
      </c>
      <c r="BU13" s="51">
        <v>0.05</v>
      </c>
      <c r="BV13" s="51">
        <v>0.05</v>
      </c>
      <c r="BW13" s="51">
        <v>0.06</v>
      </c>
      <c r="BX13" s="51">
        <v>0.06</v>
      </c>
      <c r="BY13" s="51">
        <v>7.0000000000000007E-2</v>
      </c>
      <c r="BZ13" s="51">
        <v>0.06</v>
      </c>
      <c r="CA13" s="51">
        <v>0.05</v>
      </c>
      <c r="CB13" s="51">
        <v>0.05</v>
      </c>
      <c r="CC13" s="51">
        <v>0.05</v>
      </c>
      <c r="CD13" s="51">
        <v>0.06</v>
      </c>
    </row>
    <row r="14" spans="1:90" ht="13.5" customHeight="1" x14ac:dyDescent="0.85">
      <c r="A14" s="13"/>
      <c r="B14" s="5" t="s">
        <v>53</v>
      </c>
      <c r="C14" s="2" t="s">
        <v>7</v>
      </c>
      <c r="D14" s="51"/>
      <c r="E14" s="51"/>
      <c r="F14" s="51"/>
      <c r="G14" s="51"/>
      <c r="H14" s="51"/>
      <c r="I14" s="51">
        <v>0.03</v>
      </c>
      <c r="J14" s="51">
        <v>0.03</v>
      </c>
      <c r="K14" s="51">
        <v>0.03</v>
      </c>
      <c r="L14" s="51">
        <v>0.03</v>
      </c>
      <c r="M14" s="51">
        <v>0.03</v>
      </c>
      <c r="N14" s="51">
        <v>0.03</v>
      </c>
      <c r="O14" s="51">
        <v>0.03</v>
      </c>
      <c r="P14" s="51">
        <v>0.03</v>
      </c>
      <c r="Q14" s="51">
        <v>0.03</v>
      </c>
      <c r="R14" s="51">
        <v>0.03</v>
      </c>
      <c r="S14" s="51">
        <v>0.03</v>
      </c>
      <c r="T14" s="51">
        <v>0.03</v>
      </c>
      <c r="U14" s="51">
        <v>0.03</v>
      </c>
      <c r="V14" s="51">
        <v>0.03</v>
      </c>
      <c r="W14" s="51">
        <v>0.03</v>
      </c>
      <c r="X14" s="51">
        <v>0.03</v>
      </c>
      <c r="Y14" s="51">
        <v>7.0000000000000007E-2</v>
      </c>
      <c r="Z14" s="51">
        <v>7.0000000000000007E-2</v>
      </c>
      <c r="AA14" s="51">
        <v>-0.01</v>
      </c>
      <c r="AB14" s="51">
        <v>-0.02</v>
      </c>
      <c r="AC14" s="51">
        <v>-0.06</v>
      </c>
      <c r="AD14" s="51">
        <v>-0.06</v>
      </c>
      <c r="AE14" s="51">
        <v>0.01</v>
      </c>
      <c r="AF14" s="51">
        <v>0.02</v>
      </c>
      <c r="AG14" s="51">
        <v>0.03</v>
      </c>
      <c r="AH14" s="51">
        <v>0.04</v>
      </c>
      <c r="AI14" s="51">
        <v>0.05</v>
      </c>
      <c r="AJ14" s="51">
        <v>0.06</v>
      </c>
      <c r="AK14" s="51">
        <v>0.05</v>
      </c>
      <c r="AL14" s="51">
        <v>0.04</v>
      </c>
      <c r="AM14" s="51">
        <v>0.03</v>
      </c>
      <c r="AN14" s="51">
        <v>0.02</v>
      </c>
      <c r="AO14" s="51">
        <v>0.03</v>
      </c>
      <c r="AP14" s="51">
        <v>0.03</v>
      </c>
      <c r="AQ14" s="51">
        <v>0.03</v>
      </c>
      <c r="AR14" s="51">
        <v>0.03</v>
      </c>
      <c r="AS14" s="51">
        <v>0.03</v>
      </c>
      <c r="AT14" s="51">
        <v>0.02</v>
      </c>
      <c r="AU14" s="51">
        <v>0.03</v>
      </c>
      <c r="AV14" s="51">
        <v>0.02</v>
      </c>
      <c r="AW14" s="51">
        <v>0.03</v>
      </c>
      <c r="AX14" s="51">
        <v>0.05</v>
      </c>
      <c r="AY14" s="51">
        <v>0.05</v>
      </c>
      <c r="AZ14" s="51">
        <v>0.08</v>
      </c>
      <c r="BA14" s="51">
        <v>0.08</v>
      </c>
      <c r="BB14" s="51">
        <v>0.06</v>
      </c>
      <c r="BC14" s="51">
        <v>0.05</v>
      </c>
      <c r="BD14" s="51">
        <v>0.02</v>
      </c>
      <c r="BE14" s="51">
        <v>0.02</v>
      </c>
      <c r="BF14" s="51">
        <v>0.03</v>
      </c>
      <c r="BG14" s="51">
        <v>0.04</v>
      </c>
      <c r="BH14" s="51">
        <v>0.05</v>
      </c>
      <c r="BI14" s="51">
        <v>0.05</v>
      </c>
      <c r="BJ14" s="51">
        <v>-0.48</v>
      </c>
      <c r="BK14" s="51">
        <v>-0.2</v>
      </c>
      <c r="BL14" s="51">
        <v>0.01</v>
      </c>
      <c r="BM14" s="51">
        <v>0.01</v>
      </c>
      <c r="BN14" s="51">
        <v>1.03</v>
      </c>
      <c r="BO14" s="51">
        <v>0.32</v>
      </c>
      <c r="BP14" s="51">
        <v>0.04</v>
      </c>
      <c r="BQ14" s="51">
        <v>0.04</v>
      </c>
      <c r="BR14" s="51">
        <v>0.02</v>
      </c>
      <c r="BS14" s="51">
        <v>0</v>
      </c>
      <c r="BT14" s="51">
        <v>-0.01</v>
      </c>
      <c r="BU14" s="51">
        <v>-0.05</v>
      </c>
      <c r="BV14" s="51">
        <v>-0.01</v>
      </c>
      <c r="BW14" s="51">
        <v>-0.02</v>
      </c>
      <c r="BX14" s="51">
        <v>-0.1</v>
      </c>
      <c r="BY14" s="51">
        <v>-0.1</v>
      </c>
      <c r="BZ14" s="51">
        <v>-0.06</v>
      </c>
      <c r="CA14" s="51">
        <v>0.01</v>
      </c>
      <c r="CB14" s="51">
        <v>0.12</v>
      </c>
      <c r="CC14" s="51">
        <v>0.22</v>
      </c>
      <c r="CD14" s="51">
        <v>0.18</v>
      </c>
    </row>
    <row r="15" spans="1:90" ht="14.25" customHeight="1" x14ac:dyDescent="0.85">
      <c r="A15" s="3"/>
      <c r="B15" s="22" t="s">
        <v>54</v>
      </c>
      <c r="C15" s="23" t="s">
        <v>9</v>
      </c>
      <c r="D15" s="50"/>
      <c r="E15" s="50"/>
      <c r="F15" s="50"/>
      <c r="G15" s="50"/>
      <c r="H15" s="50"/>
      <c r="I15" s="50">
        <v>0.22</v>
      </c>
      <c r="J15" s="50">
        <v>0.05</v>
      </c>
      <c r="K15" s="50">
        <v>0.06</v>
      </c>
      <c r="L15" s="50">
        <v>0.05</v>
      </c>
      <c r="M15" s="50">
        <v>0.1</v>
      </c>
      <c r="N15" s="50">
        <v>0.21</v>
      </c>
      <c r="O15" s="50">
        <v>0.17</v>
      </c>
      <c r="P15" s="50">
        <v>0.12</v>
      </c>
      <c r="Q15" s="50">
        <v>0.14000000000000001</v>
      </c>
      <c r="R15" s="50">
        <v>-0.01</v>
      </c>
      <c r="S15" s="50">
        <v>-7.0000000000000007E-2</v>
      </c>
      <c r="T15" s="50">
        <v>0</v>
      </c>
      <c r="U15" s="50">
        <v>7.0000000000000007E-2</v>
      </c>
      <c r="V15" s="50">
        <v>0.04</v>
      </c>
      <c r="W15" s="50">
        <v>0.09</v>
      </c>
      <c r="X15" s="50">
        <v>0.13</v>
      </c>
      <c r="Y15" s="50">
        <v>0.15</v>
      </c>
      <c r="Z15" s="50">
        <v>0.14000000000000001</v>
      </c>
      <c r="AA15" s="50">
        <v>0.22</v>
      </c>
      <c r="AB15" s="50">
        <v>0.2</v>
      </c>
      <c r="AC15" s="50">
        <v>0.03</v>
      </c>
      <c r="AD15" s="50">
        <v>0.1</v>
      </c>
      <c r="AE15" s="50">
        <v>0.1</v>
      </c>
      <c r="AF15" s="50">
        <v>0.1</v>
      </c>
      <c r="AG15" s="50">
        <v>0.14000000000000001</v>
      </c>
      <c r="AH15" s="50">
        <v>0.18</v>
      </c>
      <c r="AI15" s="50">
        <v>0.08</v>
      </c>
      <c r="AJ15" s="50">
        <v>0</v>
      </c>
      <c r="AK15" s="50">
        <v>0</v>
      </c>
      <c r="AL15" s="50">
        <v>0</v>
      </c>
      <c r="AM15" s="50">
        <v>0.09</v>
      </c>
      <c r="AN15" s="50">
        <v>0.01</v>
      </c>
      <c r="AO15" s="50">
        <v>0.06</v>
      </c>
      <c r="AP15" s="50">
        <v>0.09</v>
      </c>
      <c r="AQ15" s="50">
        <v>0.05</v>
      </c>
      <c r="AR15" s="50">
        <v>0.16</v>
      </c>
      <c r="AS15" s="50">
        <v>0.16</v>
      </c>
      <c r="AT15" s="50">
        <v>0.12</v>
      </c>
      <c r="AU15" s="50">
        <v>0.01</v>
      </c>
      <c r="AV15" s="50">
        <v>-0.01</v>
      </c>
      <c r="AW15" s="50">
        <v>-0.03</v>
      </c>
      <c r="AX15" s="50">
        <v>-0.01</v>
      </c>
      <c r="AY15" s="50">
        <v>0.04</v>
      </c>
      <c r="AZ15" s="50">
        <v>0.05</v>
      </c>
      <c r="BA15" s="50">
        <v>0.04</v>
      </c>
      <c r="BB15" s="50">
        <v>0.08</v>
      </c>
      <c r="BC15" s="50">
        <v>0.1</v>
      </c>
      <c r="BD15" s="50">
        <v>0.12</v>
      </c>
      <c r="BE15" s="50">
        <v>0.15</v>
      </c>
      <c r="BF15" s="50">
        <v>0.21</v>
      </c>
      <c r="BG15" s="50">
        <v>0.16</v>
      </c>
      <c r="BH15" s="50">
        <v>0.14000000000000001</v>
      </c>
      <c r="BI15" s="50">
        <v>0.02</v>
      </c>
      <c r="BJ15" s="50">
        <v>-0.19</v>
      </c>
      <c r="BK15" s="50">
        <v>-0.01</v>
      </c>
      <c r="BL15" s="50">
        <v>0.02</v>
      </c>
      <c r="BM15" s="50">
        <v>0.1</v>
      </c>
      <c r="BN15" s="50">
        <v>0.15</v>
      </c>
      <c r="BO15" s="50">
        <v>-0.05</v>
      </c>
      <c r="BP15" s="50">
        <v>0.02</v>
      </c>
      <c r="BQ15" s="50">
        <v>0.19</v>
      </c>
      <c r="BR15" s="50">
        <v>0.39</v>
      </c>
      <c r="BS15" s="50">
        <v>0.15</v>
      </c>
      <c r="BT15" s="50">
        <v>0.14000000000000001</v>
      </c>
      <c r="BU15" s="50">
        <v>0.02</v>
      </c>
      <c r="BV15" s="50">
        <v>-0.03</v>
      </c>
      <c r="BW15" s="50">
        <v>0.16</v>
      </c>
      <c r="BX15" s="50">
        <v>0.2</v>
      </c>
      <c r="BY15" s="50">
        <v>0.18</v>
      </c>
      <c r="BZ15" s="50">
        <v>0.13</v>
      </c>
      <c r="CA15" s="50">
        <v>0.01</v>
      </c>
      <c r="CB15" s="50">
        <v>-0.01</v>
      </c>
      <c r="CC15" s="50">
        <v>0.05</v>
      </c>
      <c r="CD15" s="50">
        <v>7.0000000000000007E-2</v>
      </c>
    </row>
    <row r="16" spans="1:90" ht="13.5" customHeight="1" x14ac:dyDescent="0.85">
      <c r="A16" s="13"/>
      <c r="B16" s="5" t="s">
        <v>55</v>
      </c>
      <c r="C16" s="2" t="s">
        <v>10</v>
      </c>
      <c r="D16" s="61"/>
      <c r="E16" s="61"/>
      <c r="F16" s="61"/>
      <c r="G16" s="61"/>
      <c r="H16" s="61"/>
      <c r="I16" s="61">
        <v>1.0900000000000001</v>
      </c>
      <c r="J16" s="61">
        <v>0.42</v>
      </c>
      <c r="K16" s="61">
        <v>0.16</v>
      </c>
      <c r="L16" s="61">
        <v>0.28999999999999998</v>
      </c>
      <c r="M16" s="61">
        <v>-0.23</v>
      </c>
      <c r="N16" s="61">
        <v>0.02</v>
      </c>
      <c r="O16" s="61">
        <v>-0.11</v>
      </c>
      <c r="P16" s="61">
        <v>-0.28000000000000003</v>
      </c>
      <c r="Q16" s="61">
        <v>-0.09</v>
      </c>
      <c r="R16" s="61">
        <v>-0.33</v>
      </c>
      <c r="S16" s="61">
        <v>-0.02</v>
      </c>
      <c r="T16" s="61">
        <v>-0.23</v>
      </c>
      <c r="U16" s="61">
        <v>-0.42</v>
      </c>
      <c r="V16" s="61">
        <v>0.03</v>
      </c>
      <c r="W16" s="61">
        <v>-0.1</v>
      </c>
      <c r="X16" s="61">
        <v>0.1</v>
      </c>
      <c r="Y16" s="61">
        <v>1.18</v>
      </c>
      <c r="Z16" s="61">
        <v>0.14000000000000001</v>
      </c>
      <c r="AA16" s="61">
        <v>0.37</v>
      </c>
      <c r="AB16" s="61">
        <v>0.57999999999999996</v>
      </c>
      <c r="AC16" s="61">
        <v>-0.03</v>
      </c>
      <c r="AD16" s="61">
        <v>-0.02</v>
      </c>
      <c r="AE16" s="61">
        <v>-0.1</v>
      </c>
      <c r="AF16" s="61">
        <v>-0.12</v>
      </c>
      <c r="AG16" s="61">
        <v>0.11</v>
      </c>
      <c r="AH16" s="61">
        <v>0.32</v>
      </c>
      <c r="AI16" s="61">
        <v>0.2</v>
      </c>
      <c r="AJ16" s="61">
        <v>0.17</v>
      </c>
      <c r="AK16" s="61">
        <v>0.16</v>
      </c>
      <c r="AL16" s="61">
        <v>0.06</v>
      </c>
      <c r="AM16" s="61">
        <v>0.7</v>
      </c>
      <c r="AN16" s="61">
        <v>0.08</v>
      </c>
      <c r="AO16" s="61">
        <v>-0.03</v>
      </c>
      <c r="AP16" s="61">
        <v>0.02</v>
      </c>
      <c r="AQ16" s="61">
        <v>-0.23</v>
      </c>
      <c r="AR16" s="61">
        <v>0.15</v>
      </c>
      <c r="AS16" s="61">
        <v>0.12</v>
      </c>
      <c r="AT16" s="61">
        <v>0.27</v>
      </c>
      <c r="AU16" s="61">
        <v>0.02</v>
      </c>
      <c r="AV16" s="61">
        <v>0.04</v>
      </c>
      <c r="AW16" s="61">
        <v>0.17</v>
      </c>
      <c r="AX16" s="61">
        <v>0.06</v>
      </c>
      <c r="AY16" s="61">
        <v>0.24</v>
      </c>
      <c r="AZ16" s="61">
        <v>0.33</v>
      </c>
      <c r="BA16" s="61">
        <v>-0.03</v>
      </c>
      <c r="BB16" s="61">
        <v>7.0000000000000007E-2</v>
      </c>
      <c r="BC16" s="61">
        <v>0.06</v>
      </c>
      <c r="BD16" s="61">
        <v>0.02</v>
      </c>
      <c r="BE16" s="61">
        <v>0.16</v>
      </c>
      <c r="BF16" s="61">
        <v>0.15</v>
      </c>
      <c r="BG16" s="61">
        <v>-0.13</v>
      </c>
      <c r="BH16" s="61">
        <v>-0.12</v>
      </c>
      <c r="BI16" s="61">
        <v>-0.26</v>
      </c>
      <c r="BJ16" s="61">
        <v>-0.53</v>
      </c>
      <c r="BK16" s="61">
        <v>-0.24</v>
      </c>
      <c r="BL16" s="61">
        <v>-0.19</v>
      </c>
      <c r="BM16" s="61">
        <v>0.03</v>
      </c>
      <c r="BN16" s="61">
        <v>0.3</v>
      </c>
      <c r="BO16" s="61">
        <v>0.05</v>
      </c>
      <c r="BP16" s="61">
        <v>-0.05</v>
      </c>
      <c r="BQ16" s="61">
        <v>0.24</v>
      </c>
      <c r="BR16" s="61">
        <v>0.5</v>
      </c>
      <c r="BS16" s="61">
        <v>0.18</v>
      </c>
      <c r="BT16" s="61">
        <v>0.23</v>
      </c>
      <c r="BU16" s="61">
        <v>-0.02</v>
      </c>
      <c r="BV16" s="61">
        <v>-0.04</v>
      </c>
      <c r="BW16" s="61">
        <v>0.16</v>
      </c>
      <c r="BX16" s="61">
        <v>0.2</v>
      </c>
      <c r="BY16" s="61">
        <v>0.28999999999999998</v>
      </c>
      <c r="BZ16" s="61">
        <v>0.1</v>
      </c>
      <c r="CA16" s="61">
        <v>0.04</v>
      </c>
      <c r="CB16" s="61">
        <v>-7.0000000000000007E-2</v>
      </c>
      <c r="CC16" s="61">
        <v>-0.01</v>
      </c>
      <c r="CD16" s="61">
        <v>0.12</v>
      </c>
    </row>
    <row r="17" spans="1:88" ht="14.25" customHeight="1" x14ac:dyDescent="0.85">
      <c r="A17" s="3"/>
      <c r="B17" s="30" t="s">
        <v>99</v>
      </c>
      <c r="C17" s="29" t="s">
        <v>11</v>
      </c>
      <c r="D17" s="61"/>
      <c r="E17" s="61"/>
      <c r="F17" s="61"/>
      <c r="G17" s="61"/>
      <c r="H17" s="61"/>
      <c r="I17" s="61">
        <v>0.09</v>
      </c>
      <c r="J17" s="61">
        <v>-0.01</v>
      </c>
      <c r="K17" s="61">
        <v>-0.01</v>
      </c>
      <c r="L17" s="61">
        <v>-0.03</v>
      </c>
      <c r="M17" s="61">
        <v>0.09</v>
      </c>
      <c r="N17" s="61">
        <v>0.15</v>
      </c>
      <c r="O17" s="61">
        <v>0.01</v>
      </c>
      <c r="P17" s="61">
        <v>0</v>
      </c>
      <c r="Q17" s="61">
        <v>0.03</v>
      </c>
      <c r="R17" s="61">
        <v>0.01</v>
      </c>
      <c r="S17" s="61">
        <v>0.02</v>
      </c>
      <c r="T17" s="61">
        <v>0.06</v>
      </c>
      <c r="U17" s="61">
        <v>0.15</v>
      </c>
      <c r="V17" s="61">
        <v>0.06</v>
      </c>
      <c r="W17" s="61">
        <v>0.08</v>
      </c>
      <c r="X17" s="61">
        <v>0.09</v>
      </c>
      <c r="Y17" s="61">
        <v>0.01</v>
      </c>
      <c r="Z17" s="61">
        <v>7.0000000000000007E-2</v>
      </c>
      <c r="AA17" s="61">
        <v>0.15</v>
      </c>
      <c r="AB17" s="61">
        <v>0.1</v>
      </c>
      <c r="AC17" s="61">
        <v>0.09</v>
      </c>
      <c r="AD17" s="61">
        <v>7.0000000000000007E-2</v>
      </c>
      <c r="AE17" s="61">
        <v>0.03</v>
      </c>
      <c r="AF17" s="61">
        <v>0.05</v>
      </c>
      <c r="AG17" s="61">
        <v>0.09</v>
      </c>
      <c r="AH17" s="61">
        <v>0.11</v>
      </c>
      <c r="AI17" s="61">
        <v>0.02</v>
      </c>
      <c r="AJ17" s="61">
        <v>-0.03</v>
      </c>
      <c r="AK17" s="61">
        <v>-0.14000000000000001</v>
      </c>
      <c r="AL17" s="61">
        <v>-0.14000000000000001</v>
      </c>
      <c r="AM17" s="61">
        <v>-0.13</v>
      </c>
      <c r="AN17" s="61">
        <v>-0.09</v>
      </c>
      <c r="AO17" s="61">
        <v>0.1</v>
      </c>
      <c r="AP17" s="61">
        <v>0.08</v>
      </c>
      <c r="AQ17" s="61">
        <v>7.0000000000000007E-2</v>
      </c>
      <c r="AR17" s="61">
        <v>0.08</v>
      </c>
      <c r="AS17" s="61">
        <v>0.13</v>
      </c>
      <c r="AT17" s="61">
        <v>0.12</v>
      </c>
      <c r="AU17" s="61">
        <v>0.01</v>
      </c>
      <c r="AV17" s="61">
        <v>0.02</v>
      </c>
      <c r="AW17" s="61">
        <v>0.03</v>
      </c>
      <c r="AX17" s="61">
        <v>0.06</v>
      </c>
      <c r="AY17" s="61">
        <v>7.0000000000000007E-2</v>
      </c>
      <c r="AZ17" s="61">
        <v>0.1</v>
      </c>
      <c r="BA17" s="61">
        <v>0.12</v>
      </c>
      <c r="BB17" s="61">
        <v>0.14000000000000001</v>
      </c>
      <c r="BC17" s="61">
        <v>0.14000000000000001</v>
      </c>
      <c r="BD17" s="61">
        <v>0.15</v>
      </c>
      <c r="BE17" s="61">
        <v>7.0000000000000007E-2</v>
      </c>
      <c r="BF17" s="61">
        <v>0.15</v>
      </c>
      <c r="BG17" s="61">
        <v>0.13</v>
      </c>
      <c r="BH17" s="61">
        <v>0.09</v>
      </c>
      <c r="BI17" s="61">
        <v>0.06</v>
      </c>
      <c r="BJ17" s="61">
        <v>-0.13</v>
      </c>
      <c r="BK17" s="61">
        <v>0.06</v>
      </c>
      <c r="BL17" s="61">
        <v>0.1</v>
      </c>
      <c r="BM17" s="61">
        <v>0.08</v>
      </c>
      <c r="BN17" s="61">
        <v>0.28999999999999998</v>
      </c>
      <c r="BO17" s="61">
        <v>-0.12</v>
      </c>
      <c r="BP17" s="61">
        <v>0.09</v>
      </c>
      <c r="BQ17" s="61">
        <v>0.1</v>
      </c>
      <c r="BR17" s="61">
        <v>0.12</v>
      </c>
      <c r="BS17" s="61">
        <v>0.08</v>
      </c>
      <c r="BT17" s="61">
        <v>7.0000000000000007E-2</v>
      </c>
      <c r="BU17" s="61">
        <v>0.16</v>
      </c>
      <c r="BV17" s="61">
        <v>0.01</v>
      </c>
      <c r="BW17" s="61">
        <v>0.11</v>
      </c>
      <c r="BX17" s="61">
        <v>0.12</v>
      </c>
      <c r="BY17" s="61">
        <v>-0.01</v>
      </c>
      <c r="BZ17" s="61">
        <v>0.1</v>
      </c>
      <c r="CA17" s="61">
        <v>0.08</v>
      </c>
      <c r="CB17" s="61">
        <v>7.0000000000000007E-2</v>
      </c>
      <c r="CC17" s="61">
        <v>0.09</v>
      </c>
      <c r="CD17" s="61">
        <v>0.08</v>
      </c>
    </row>
    <row r="18" spans="1:88" s="40" customFormat="1" ht="13.5" customHeight="1" x14ac:dyDescent="0.85">
      <c r="A18" s="53"/>
      <c r="B18" s="41" t="s">
        <v>84</v>
      </c>
      <c r="C18" s="32" t="s">
        <v>12</v>
      </c>
      <c r="D18" s="54"/>
      <c r="E18" s="54"/>
      <c r="F18" s="54"/>
      <c r="G18" s="54"/>
      <c r="H18" s="54"/>
      <c r="I18" s="54">
        <v>0.12</v>
      </c>
      <c r="J18" s="54">
        <v>-0.09</v>
      </c>
      <c r="K18" s="54">
        <v>-0.02</v>
      </c>
      <c r="L18" s="54">
        <v>-0.13</v>
      </c>
      <c r="M18" s="54">
        <v>0.13</v>
      </c>
      <c r="N18" s="54">
        <v>0.25</v>
      </c>
      <c r="O18" s="54">
        <v>0</v>
      </c>
      <c r="P18" s="54">
        <v>-0.02</v>
      </c>
      <c r="Q18" s="54">
        <v>0.1</v>
      </c>
      <c r="R18" s="54">
        <v>7.0000000000000007E-2</v>
      </c>
      <c r="S18" s="54">
        <v>0.05</v>
      </c>
      <c r="T18" s="54">
        <v>0.04</v>
      </c>
      <c r="U18" s="54">
        <v>0.08</v>
      </c>
      <c r="V18" s="54">
        <v>0.05</v>
      </c>
      <c r="W18" s="54">
        <v>0.11</v>
      </c>
      <c r="X18" s="54">
        <v>0.12</v>
      </c>
      <c r="Y18" s="54">
        <v>-0.09</v>
      </c>
      <c r="Z18" s="54">
        <v>-0.11</v>
      </c>
      <c r="AA18" s="54">
        <v>0.1</v>
      </c>
      <c r="AB18" s="54">
        <v>0.24</v>
      </c>
      <c r="AC18" s="54">
        <v>0.04</v>
      </c>
      <c r="AD18" s="54">
        <v>0.05</v>
      </c>
      <c r="AE18" s="54">
        <v>-0.03</v>
      </c>
      <c r="AF18" s="54">
        <v>0</v>
      </c>
      <c r="AG18" s="54">
        <v>0.35</v>
      </c>
      <c r="AH18" s="54">
        <v>0.24</v>
      </c>
      <c r="AI18" s="54">
        <v>-0.05</v>
      </c>
      <c r="AJ18" s="54">
        <v>-0.09</v>
      </c>
      <c r="AK18" s="54">
        <v>-0.01</v>
      </c>
      <c r="AL18" s="54">
        <v>0.05</v>
      </c>
      <c r="AM18" s="54">
        <v>0.09</v>
      </c>
      <c r="AN18" s="54">
        <v>0.1</v>
      </c>
      <c r="AO18" s="54">
        <v>0.06</v>
      </c>
      <c r="AP18" s="54">
        <v>0.02</v>
      </c>
      <c r="AQ18" s="54">
        <v>-0.06</v>
      </c>
      <c r="AR18" s="54">
        <v>0.02</v>
      </c>
      <c r="AS18" s="54">
        <v>0.17</v>
      </c>
      <c r="AT18" s="54">
        <v>0.17</v>
      </c>
      <c r="AU18" s="54">
        <v>-0.02</v>
      </c>
      <c r="AV18" s="54">
        <v>0.01</v>
      </c>
      <c r="AW18" s="54">
        <v>0.03</v>
      </c>
      <c r="AX18" s="54">
        <v>0.06</v>
      </c>
      <c r="AY18" s="54">
        <v>0.22</v>
      </c>
      <c r="AZ18" s="54">
        <v>0.19</v>
      </c>
      <c r="BA18" s="54">
        <v>0.17</v>
      </c>
      <c r="BB18" s="54">
        <v>0.24</v>
      </c>
      <c r="BC18" s="54">
        <v>0.01</v>
      </c>
      <c r="BD18" s="54">
        <v>0.09</v>
      </c>
      <c r="BE18" s="54">
        <v>-0.01</v>
      </c>
      <c r="BF18" s="54">
        <v>0.04</v>
      </c>
      <c r="BG18" s="54">
        <v>0.15</v>
      </c>
      <c r="BH18" s="54">
        <v>0.02</v>
      </c>
      <c r="BI18" s="54">
        <v>0.11</v>
      </c>
      <c r="BJ18" s="54">
        <v>0</v>
      </c>
      <c r="BK18" s="54">
        <v>0.08</v>
      </c>
      <c r="BL18" s="54">
        <v>0.1</v>
      </c>
      <c r="BM18" s="54">
        <v>7.0000000000000007E-2</v>
      </c>
      <c r="BN18" s="54">
        <v>0.57999999999999996</v>
      </c>
      <c r="BO18" s="54">
        <v>0.01</v>
      </c>
      <c r="BP18" s="54">
        <v>0.67</v>
      </c>
      <c r="BQ18" s="54">
        <v>0.08</v>
      </c>
      <c r="BR18" s="54">
        <v>0.21</v>
      </c>
      <c r="BS18" s="54">
        <v>0.12</v>
      </c>
      <c r="BT18" s="54">
        <v>0.13</v>
      </c>
      <c r="BU18" s="54">
        <v>0.22</v>
      </c>
      <c r="BV18" s="54">
        <v>0.02</v>
      </c>
      <c r="BW18" s="54">
        <v>0.09</v>
      </c>
      <c r="BX18" s="54">
        <v>0.21</v>
      </c>
      <c r="BY18" s="54">
        <v>0.04</v>
      </c>
      <c r="BZ18" s="54">
        <v>0.05</v>
      </c>
      <c r="CA18" s="54">
        <v>0.06</v>
      </c>
      <c r="CB18" s="54">
        <v>-0.05</v>
      </c>
      <c r="CC18" s="54">
        <v>0.05</v>
      </c>
      <c r="CD18" s="54">
        <v>0.1</v>
      </c>
      <c r="CE18" s="45"/>
      <c r="CF18" s="45"/>
      <c r="CG18" s="45"/>
      <c r="CH18" s="45"/>
      <c r="CI18" s="45"/>
      <c r="CJ18" s="45"/>
    </row>
    <row r="19" spans="1:88" s="40" customFormat="1" ht="13.5" customHeight="1" x14ac:dyDescent="0.85">
      <c r="A19" s="53"/>
      <c r="B19" s="41" t="s">
        <v>85</v>
      </c>
      <c r="C19" s="32" t="s">
        <v>13</v>
      </c>
      <c r="D19" s="54"/>
      <c r="E19" s="54"/>
      <c r="F19" s="54"/>
      <c r="G19" s="54"/>
      <c r="H19" s="54"/>
      <c r="I19" s="54">
        <v>0.03</v>
      </c>
      <c r="J19" s="54">
        <v>0.04</v>
      </c>
      <c r="K19" s="54">
        <v>-0.06</v>
      </c>
      <c r="L19" s="54">
        <v>-0.04</v>
      </c>
      <c r="M19" s="54">
        <v>0.09</v>
      </c>
      <c r="N19" s="54">
        <v>0.11</v>
      </c>
      <c r="O19" s="54">
        <v>0</v>
      </c>
      <c r="P19" s="54">
        <v>-0.05</v>
      </c>
      <c r="Q19" s="54">
        <v>0.03</v>
      </c>
      <c r="R19" s="54">
        <v>0</v>
      </c>
      <c r="S19" s="54">
        <v>0.06</v>
      </c>
      <c r="T19" s="54">
        <v>0.08</v>
      </c>
      <c r="U19" s="54">
        <v>0</v>
      </c>
      <c r="V19" s="54">
        <v>-0.01</v>
      </c>
      <c r="W19" s="54">
        <v>0.06</v>
      </c>
      <c r="X19" s="54">
        <v>0.03</v>
      </c>
      <c r="Y19" s="54">
        <v>0.1</v>
      </c>
      <c r="Z19" s="54">
        <v>0.15</v>
      </c>
      <c r="AA19" s="54">
        <v>0.05</v>
      </c>
      <c r="AB19" s="54">
        <v>0.01</v>
      </c>
      <c r="AC19" s="54">
        <v>0.09</v>
      </c>
      <c r="AD19" s="54">
        <v>0.03</v>
      </c>
      <c r="AE19" s="54">
        <v>0.01</v>
      </c>
      <c r="AF19" s="54">
        <v>0.05</v>
      </c>
      <c r="AG19" s="54">
        <v>0.01</v>
      </c>
      <c r="AH19" s="54">
        <v>0.1</v>
      </c>
      <c r="AI19" s="54">
        <v>0.04</v>
      </c>
      <c r="AJ19" s="54">
        <v>0</v>
      </c>
      <c r="AK19" s="54">
        <v>0.11</v>
      </c>
      <c r="AL19" s="54">
        <v>0.02</v>
      </c>
      <c r="AM19" s="54">
        <v>0.05</v>
      </c>
      <c r="AN19" s="54">
        <v>0.12</v>
      </c>
      <c r="AO19" s="54">
        <v>7.0000000000000007E-2</v>
      </c>
      <c r="AP19" s="54">
        <v>0.09</v>
      </c>
      <c r="AQ19" s="54">
        <v>0.08</v>
      </c>
      <c r="AR19" s="54">
        <v>0</v>
      </c>
      <c r="AS19" s="54">
        <v>0.05</v>
      </c>
      <c r="AT19" s="54">
        <v>7.0000000000000007E-2</v>
      </c>
      <c r="AU19" s="54">
        <v>0.02</v>
      </c>
      <c r="AV19" s="54">
        <v>0</v>
      </c>
      <c r="AW19" s="54">
        <v>-0.03</v>
      </c>
      <c r="AX19" s="54">
        <v>-0.06</v>
      </c>
      <c r="AY19" s="54">
        <v>-0.14000000000000001</v>
      </c>
      <c r="AZ19" s="54">
        <v>-0.1</v>
      </c>
      <c r="BA19" s="54">
        <v>-7.0000000000000007E-2</v>
      </c>
      <c r="BB19" s="54">
        <v>-0.02</v>
      </c>
      <c r="BC19" s="54">
        <v>0.13</v>
      </c>
      <c r="BD19" s="54">
        <v>0.13</v>
      </c>
      <c r="BE19" s="54">
        <v>0.08</v>
      </c>
      <c r="BF19" s="54">
        <v>0.19</v>
      </c>
      <c r="BG19" s="54">
        <v>0.08</v>
      </c>
      <c r="BH19" s="54">
        <v>0.09</v>
      </c>
      <c r="BI19" s="54">
        <v>0.06</v>
      </c>
      <c r="BJ19" s="54">
        <v>-0.13</v>
      </c>
      <c r="BK19" s="54">
        <v>0.04</v>
      </c>
      <c r="BL19" s="54">
        <v>0.08</v>
      </c>
      <c r="BM19" s="54">
        <v>0.04</v>
      </c>
      <c r="BN19" s="54">
        <v>-0.1</v>
      </c>
      <c r="BO19" s="54">
        <v>-0.44</v>
      </c>
      <c r="BP19" s="54">
        <v>-0.13</v>
      </c>
      <c r="BQ19" s="54">
        <v>0.12</v>
      </c>
      <c r="BR19" s="54">
        <v>0.24</v>
      </c>
      <c r="BS19" s="54">
        <v>0.14000000000000001</v>
      </c>
      <c r="BT19" s="54">
        <v>0.02</v>
      </c>
      <c r="BU19" s="54">
        <v>0.01</v>
      </c>
      <c r="BV19" s="54">
        <v>-0.04</v>
      </c>
      <c r="BW19" s="54">
        <v>0.02</v>
      </c>
      <c r="BX19" s="54">
        <v>-0.01</v>
      </c>
      <c r="BY19" s="54">
        <v>0.02</v>
      </c>
      <c r="BZ19" s="54">
        <v>7.0000000000000007E-2</v>
      </c>
      <c r="CA19" s="54">
        <v>0.05</v>
      </c>
      <c r="CB19" s="54">
        <v>0.09</v>
      </c>
      <c r="CC19" s="54">
        <v>0.03</v>
      </c>
      <c r="CD19" s="54">
        <v>-0.04</v>
      </c>
      <c r="CE19" s="45"/>
      <c r="CF19" s="45"/>
      <c r="CG19" s="45"/>
      <c r="CH19" s="45"/>
      <c r="CI19" s="45"/>
      <c r="CJ19" s="45"/>
    </row>
    <row r="20" spans="1:88" s="40" customFormat="1" ht="13.5" customHeight="1" x14ac:dyDescent="0.85">
      <c r="A20" s="53"/>
      <c r="B20" s="41" t="s">
        <v>78</v>
      </c>
      <c r="C20" s="32" t="s">
        <v>14</v>
      </c>
      <c r="D20" s="54"/>
      <c r="E20" s="54"/>
      <c r="F20" s="54"/>
      <c r="G20" s="54"/>
      <c r="H20" s="54"/>
      <c r="I20" s="54">
        <v>0.04</v>
      </c>
      <c r="J20" s="54">
        <v>0.03</v>
      </c>
      <c r="K20" s="54">
        <v>0.1</v>
      </c>
      <c r="L20" s="54">
        <v>0.19</v>
      </c>
      <c r="M20" s="54">
        <v>0.04</v>
      </c>
      <c r="N20" s="54">
        <v>0.08</v>
      </c>
      <c r="O20" s="54">
        <v>-0.03</v>
      </c>
      <c r="P20" s="54">
        <v>-0.13</v>
      </c>
      <c r="Q20" s="54">
        <v>0.01</v>
      </c>
      <c r="R20" s="54">
        <v>-0.12</v>
      </c>
      <c r="S20" s="54">
        <v>-0.02</v>
      </c>
      <c r="T20" s="54">
        <v>0.05</v>
      </c>
      <c r="U20" s="54">
        <v>-0.01</v>
      </c>
      <c r="V20" s="54">
        <v>0.06</v>
      </c>
      <c r="W20" s="54">
        <v>0.03</v>
      </c>
      <c r="X20" s="54">
        <v>0.02</v>
      </c>
      <c r="Y20" s="54">
        <v>0.08</v>
      </c>
      <c r="Z20" s="54">
        <v>-7.0000000000000007E-2</v>
      </c>
      <c r="AA20" s="54">
        <v>-0.06</v>
      </c>
      <c r="AB20" s="54">
        <v>0</v>
      </c>
      <c r="AC20" s="54">
        <v>0.02</v>
      </c>
      <c r="AD20" s="54">
        <v>0.24</v>
      </c>
      <c r="AE20" s="54">
        <v>0.09</v>
      </c>
      <c r="AF20" s="54">
        <v>0</v>
      </c>
      <c r="AG20" s="54">
        <v>-0.8</v>
      </c>
      <c r="AH20" s="54">
        <v>-0.79</v>
      </c>
      <c r="AI20" s="54">
        <v>-0.77</v>
      </c>
      <c r="AJ20" s="54">
        <v>-0.76</v>
      </c>
      <c r="AK20" s="54">
        <v>0.11</v>
      </c>
      <c r="AL20" s="54">
        <v>0.09</v>
      </c>
      <c r="AM20" s="54">
        <v>0.08</v>
      </c>
      <c r="AN20" s="54">
        <v>0.03</v>
      </c>
      <c r="AO20" s="54">
        <v>0.06</v>
      </c>
      <c r="AP20" s="54">
        <v>0.03</v>
      </c>
      <c r="AQ20" s="54">
        <v>-0.01</v>
      </c>
      <c r="AR20" s="54">
        <v>0.04</v>
      </c>
      <c r="AS20" s="54">
        <v>0.12</v>
      </c>
      <c r="AT20" s="54">
        <v>0.06</v>
      </c>
      <c r="AU20" s="54">
        <v>0.06</v>
      </c>
      <c r="AV20" s="54">
        <v>0.15</v>
      </c>
      <c r="AW20" s="54">
        <v>0.31</v>
      </c>
      <c r="AX20" s="54">
        <v>0.57999999999999996</v>
      </c>
      <c r="AY20" s="54">
        <v>0.43</v>
      </c>
      <c r="AZ20" s="54">
        <v>0.28000000000000003</v>
      </c>
      <c r="BA20" s="54">
        <v>0.56000000000000005</v>
      </c>
      <c r="BB20" s="54">
        <v>0.42</v>
      </c>
      <c r="BC20" s="54">
        <v>0.68</v>
      </c>
      <c r="BD20" s="54">
        <v>0.74</v>
      </c>
      <c r="BE20" s="54">
        <v>0.09</v>
      </c>
      <c r="BF20" s="54">
        <v>0.12</v>
      </c>
      <c r="BG20" s="54">
        <v>0.21</v>
      </c>
      <c r="BH20" s="54">
        <v>0.3</v>
      </c>
      <c r="BI20" s="54">
        <v>0.11</v>
      </c>
      <c r="BJ20" s="54">
        <v>-0.13</v>
      </c>
      <c r="BK20" s="54">
        <v>-0.05</v>
      </c>
      <c r="BL20" s="54">
        <v>-0.08</v>
      </c>
      <c r="BM20" s="54">
        <v>-0.02</v>
      </c>
      <c r="BN20" s="54">
        <v>0.28999999999999998</v>
      </c>
      <c r="BO20" s="54">
        <v>7.0000000000000007E-2</v>
      </c>
      <c r="BP20" s="54">
        <v>7.0000000000000007E-2</v>
      </c>
      <c r="BQ20" s="54">
        <v>0.1</v>
      </c>
      <c r="BR20" s="54">
        <v>0.09</v>
      </c>
      <c r="BS20" s="54">
        <v>0.1</v>
      </c>
      <c r="BT20" s="54">
        <v>0.09</v>
      </c>
      <c r="BU20" s="54">
        <v>0.13</v>
      </c>
      <c r="BV20" s="54">
        <v>0.09</v>
      </c>
      <c r="BW20" s="54">
        <v>0.15</v>
      </c>
      <c r="BX20" s="54">
        <v>0.15</v>
      </c>
      <c r="BY20" s="54">
        <v>0.1</v>
      </c>
      <c r="BZ20" s="54">
        <v>0.2</v>
      </c>
      <c r="CA20" s="54">
        <v>0.11</v>
      </c>
      <c r="CB20" s="54">
        <v>-0.02</v>
      </c>
      <c r="CC20" s="54">
        <v>0</v>
      </c>
      <c r="CD20" s="54">
        <v>-0.09</v>
      </c>
      <c r="CE20" s="45"/>
      <c r="CF20" s="45"/>
      <c r="CG20" s="45"/>
      <c r="CH20" s="45"/>
      <c r="CI20" s="45"/>
      <c r="CJ20" s="45"/>
    </row>
    <row r="21" spans="1:88" s="40" customFormat="1" ht="13.5" customHeight="1" x14ac:dyDescent="0.85">
      <c r="A21" s="53"/>
      <c r="B21" s="41" t="s">
        <v>79</v>
      </c>
      <c r="C21" s="32" t="s">
        <v>15</v>
      </c>
      <c r="D21" s="54"/>
      <c r="E21" s="54"/>
      <c r="F21" s="54"/>
      <c r="G21" s="54"/>
      <c r="H21" s="54"/>
      <c r="I21" s="54">
        <v>0.14000000000000001</v>
      </c>
      <c r="J21" s="54">
        <v>0.05</v>
      </c>
      <c r="K21" s="54">
        <v>0.18</v>
      </c>
      <c r="L21" s="54">
        <v>0.32</v>
      </c>
      <c r="M21" s="54">
        <v>7.0000000000000007E-2</v>
      </c>
      <c r="N21" s="54">
        <v>0.24</v>
      </c>
      <c r="O21" s="54">
        <v>0.13</v>
      </c>
      <c r="P21" s="54">
        <v>-0.09</v>
      </c>
      <c r="Q21" s="54">
        <v>0.15</v>
      </c>
      <c r="R21" s="54">
        <v>0.03</v>
      </c>
      <c r="S21" s="54">
        <v>-0.03</v>
      </c>
      <c r="T21" s="54">
        <v>0.17</v>
      </c>
      <c r="U21" s="54">
        <v>0.11</v>
      </c>
      <c r="V21" s="54">
        <v>0.05</v>
      </c>
      <c r="W21" s="54">
        <v>0.15</v>
      </c>
      <c r="X21" s="54">
        <v>-7.0000000000000007E-2</v>
      </c>
      <c r="Y21" s="54">
        <v>-0.04</v>
      </c>
      <c r="Z21" s="54">
        <v>-0.18</v>
      </c>
      <c r="AA21" s="54">
        <v>-0.18</v>
      </c>
      <c r="AB21" s="54">
        <v>-0.03</v>
      </c>
      <c r="AC21" s="54">
        <v>-0.02</v>
      </c>
      <c r="AD21" s="54">
        <v>0.19</v>
      </c>
      <c r="AE21" s="54">
        <v>0.24</v>
      </c>
      <c r="AF21" s="54">
        <v>0.19</v>
      </c>
      <c r="AG21" s="54">
        <v>0.18</v>
      </c>
      <c r="AH21" s="54">
        <v>0.08</v>
      </c>
      <c r="AI21" s="54">
        <v>0.28000000000000003</v>
      </c>
      <c r="AJ21" s="54">
        <v>-0.02</v>
      </c>
      <c r="AK21" s="54">
        <v>0.14000000000000001</v>
      </c>
      <c r="AL21" s="54">
        <v>0.23</v>
      </c>
      <c r="AM21" s="54">
        <v>-0.04</v>
      </c>
      <c r="AN21" s="54">
        <v>0.11</v>
      </c>
      <c r="AO21" s="54">
        <v>0.02</v>
      </c>
      <c r="AP21" s="54">
        <v>0.08</v>
      </c>
      <c r="AQ21" s="54">
        <v>0.1</v>
      </c>
      <c r="AR21" s="54">
        <v>0.22</v>
      </c>
      <c r="AS21" s="54">
        <v>0.12</v>
      </c>
      <c r="AT21" s="54">
        <v>0.12</v>
      </c>
      <c r="AU21" s="54">
        <v>0.33</v>
      </c>
      <c r="AV21" s="54">
        <v>-0.11</v>
      </c>
      <c r="AW21" s="54">
        <v>-0.05</v>
      </c>
      <c r="AX21" s="54">
        <v>-0.06</v>
      </c>
      <c r="AY21" s="54">
        <v>-0.25</v>
      </c>
      <c r="AZ21" s="54">
        <v>0.09</v>
      </c>
      <c r="BA21" s="54">
        <v>0.11</v>
      </c>
      <c r="BB21" s="54">
        <v>0.06</v>
      </c>
      <c r="BC21" s="54">
        <v>0.16</v>
      </c>
      <c r="BD21" s="54">
        <v>0.17</v>
      </c>
      <c r="BE21" s="54">
        <v>0.24</v>
      </c>
      <c r="BF21" s="54">
        <v>0.47</v>
      </c>
      <c r="BG21" s="54">
        <v>0.27</v>
      </c>
      <c r="BH21" s="54">
        <v>0.12</v>
      </c>
      <c r="BI21" s="54">
        <v>-0.11</v>
      </c>
      <c r="BJ21" s="54">
        <v>-0.27</v>
      </c>
      <c r="BK21" s="54">
        <v>-0.01</v>
      </c>
      <c r="BL21" s="54">
        <v>0.05</v>
      </c>
      <c r="BM21" s="54">
        <v>0.17</v>
      </c>
      <c r="BN21" s="54">
        <v>0.41</v>
      </c>
      <c r="BO21" s="54">
        <v>0.2</v>
      </c>
      <c r="BP21" s="54">
        <v>0.23</v>
      </c>
      <c r="BQ21" s="54">
        <v>0.26</v>
      </c>
      <c r="BR21" s="54">
        <v>0.3</v>
      </c>
      <c r="BS21" s="54">
        <v>0.39</v>
      </c>
      <c r="BT21" s="54">
        <v>0.39</v>
      </c>
      <c r="BU21" s="54">
        <v>0.26</v>
      </c>
      <c r="BV21" s="54">
        <v>0.23</v>
      </c>
      <c r="BW21" s="54">
        <v>0.2</v>
      </c>
      <c r="BX21" s="54">
        <v>0.06</v>
      </c>
      <c r="BY21" s="54">
        <v>0.21</v>
      </c>
      <c r="BZ21" s="54">
        <v>0.1</v>
      </c>
      <c r="CA21" s="54">
        <v>0.22</v>
      </c>
      <c r="CB21" s="54">
        <v>0.2</v>
      </c>
      <c r="CC21" s="54">
        <v>0.11</v>
      </c>
      <c r="CD21" s="54">
        <v>0.17</v>
      </c>
      <c r="CE21" s="45"/>
      <c r="CF21" s="45"/>
      <c r="CG21" s="45"/>
      <c r="CH21" s="45"/>
      <c r="CI21" s="45"/>
      <c r="CJ21" s="45"/>
    </row>
    <row r="22" spans="1:88" s="40" customFormat="1" ht="13.5" customHeight="1" x14ac:dyDescent="0.85">
      <c r="A22" s="53"/>
      <c r="B22" s="41" t="s">
        <v>80</v>
      </c>
      <c r="C22" s="32" t="s">
        <v>16</v>
      </c>
      <c r="D22" s="54"/>
      <c r="E22" s="54"/>
      <c r="F22" s="54"/>
      <c r="G22" s="54"/>
      <c r="H22" s="54"/>
      <c r="I22" s="54">
        <v>0.01</v>
      </c>
      <c r="J22" s="54">
        <v>0.03</v>
      </c>
      <c r="K22" s="54">
        <v>-0.01</v>
      </c>
      <c r="L22" s="54">
        <v>-0.01</v>
      </c>
      <c r="M22" s="54">
        <v>-0.04</v>
      </c>
      <c r="N22" s="54">
        <v>0</v>
      </c>
      <c r="O22" s="54">
        <v>-0.01</v>
      </c>
      <c r="P22" s="54">
        <v>0.19</v>
      </c>
      <c r="Q22" s="54">
        <v>0.08</v>
      </c>
      <c r="R22" s="54">
        <v>0.04</v>
      </c>
      <c r="S22" s="54">
        <v>-0.01</v>
      </c>
      <c r="T22" s="54">
        <v>-0.08</v>
      </c>
      <c r="U22" s="54">
        <v>0.04</v>
      </c>
      <c r="V22" s="54">
        <v>-0.08</v>
      </c>
      <c r="W22" s="54">
        <v>7.0000000000000007E-2</v>
      </c>
      <c r="X22" s="54">
        <v>0.19</v>
      </c>
      <c r="Y22" s="54">
        <v>0.11</v>
      </c>
      <c r="Z22" s="54">
        <v>0.33</v>
      </c>
      <c r="AA22" s="54">
        <v>0.19</v>
      </c>
      <c r="AB22" s="54">
        <v>-0.03</v>
      </c>
      <c r="AC22" s="54">
        <v>0.18</v>
      </c>
      <c r="AD22" s="54">
        <v>-0.02</v>
      </c>
      <c r="AE22" s="54">
        <v>-7.0000000000000007E-2</v>
      </c>
      <c r="AF22" s="54">
        <v>-0.01</v>
      </c>
      <c r="AG22" s="54">
        <v>-0.08</v>
      </c>
      <c r="AH22" s="54">
        <v>-0.02</v>
      </c>
      <c r="AI22" s="54">
        <v>0.03</v>
      </c>
      <c r="AJ22" s="54">
        <v>-0.05</v>
      </c>
      <c r="AK22" s="54">
        <v>-0.13</v>
      </c>
      <c r="AL22" s="54">
        <v>0.01</v>
      </c>
      <c r="AM22" s="54">
        <v>0</v>
      </c>
      <c r="AN22" s="54">
        <v>7.0000000000000007E-2</v>
      </c>
      <c r="AO22" s="54">
        <v>0.21</v>
      </c>
      <c r="AP22" s="54">
        <v>0.09</v>
      </c>
      <c r="AQ22" s="54">
        <v>0.11</v>
      </c>
      <c r="AR22" s="54">
        <v>0.13</v>
      </c>
      <c r="AS22" s="54">
        <v>0.03</v>
      </c>
      <c r="AT22" s="54">
        <v>-0.03</v>
      </c>
      <c r="AU22" s="54">
        <v>0.1</v>
      </c>
      <c r="AV22" s="54">
        <v>0.11</v>
      </c>
      <c r="AW22" s="54">
        <v>0.22</v>
      </c>
      <c r="AX22" s="54">
        <v>0.5</v>
      </c>
      <c r="AY22" s="54">
        <v>0.24</v>
      </c>
      <c r="AZ22" s="54">
        <v>0.36</v>
      </c>
      <c r="BA22" s="54">
        <v>0.25</v>
      </c>
      <c r="BB22" s="54">
        <v>0.14000000000000001</v>
      </c>
      <c r="BC22" s="54">
        <v>0.17</v>
      </c>
      <c r="BD22" s="54">
        <v>0.2</v>
      </c>
      <c r="BE22" s="54">
        <v>0.24</v>
      </c>
      <c r="BF22" s="54">
        <v>0.44</v>
      </c>
      <c r="BG22" s="54">
        <v>0.34</v>
      </c>
      <c r="BH22" s="54">
        <v>0.24</v>
      </c>
      <c r="BI22" s="54">
        <v>0.05</v>
      </c>
      <c r="BJ22" s="54">
        <v>-0.09</v>
      </c>
      <c r="BK22" s="54">
        <v>-0.03</v>
      </c>
      <c r="BL22" s="54">
        <v>0.13</v>
      </c>
      <c r="BM22" s="54">
        <v>0.2</v>
      </c>
      <c r="BN22" s="54">
        <v>0.92</v>
      </c>
      <c r="BO22" s="54">
        <v>0.15</v>
      </c>
      <c r="BP22" s="54">
        <v>0.03</v>
      </c>
      <c r="BQ22" s="54">
        <v>0.03</v>
      </c>
      <c r="BR22" s="54">
        <v>-0.2</v>
      </c>
      <c r="BS22" s="54">
        <v>0.02</v>
      </c>
      <c r="BT22" s="54">
        <v>0.08</v>
      </c>
      <c r="BU22" s="54">
        <v>1.0900000000000001</v>
      </c>
      <c r="BV22" s="54">
        <v>-0.01</v>
      </c>
      <c r="BW22" s="54">
        <v>0.45</v>
      </c>
      <c r="BX22" s="54">
        <v>0.35</v>
      </c>
      <c r="BY22" s="54">
        <v>-0.24</v>
      </c>
      <c r="BZ22" s="54">
        <v>0.28000000000000003</v>
      </c>
      <c r="CA22" s="54">
        <v>0.23</v>
      </c>
      <c r="CB22" s="54">
        <v>0.23</v>
      </c>
      <c r="CC22" s="54">
        <v>0.21</v>
      </c>
      <c r="CD22" s="54">
        <v>0.24</v>
      </c>
      <c r="CE22" s="45"/>
      <c r="CF22" s="45"/>
      <c r="CG22" s="45"/>
      <c r="CH22" s="45"/>
      <c r="CI22" s="45"/>
      <c r="CJ22" s="45"/>
    </row>
    <row r="23" spans="1:88" s="40" customFormat="1" ht="13.5" customHeight="1" x14ac:dyDescent="0.85">
      <c r="A23" s="53"/>
      <c r="B23" s="41" t="s">
        <v>81</v>
      </c>
      <c r="C23" s="32" t="s">
        <v>17</v>
      </c>
      <c r="D23" s="54"/>
      <c r="E23" s="54"/>
      <c r="F23" s="54"/>
      <c r="G23" s="54"/>
      <c r="H23" s="54"/>
      <c r="I23" s="54">
        <v>-0.02</v>
      </c>
      <c r="J23" s="54">
        <v>0.02</v>
      </c>
      <c r="K23" s="54">
        <v>0.11</v>
      </c>
      <c r="L23" s="54">
        <v>-0.06</v>
      </c>
      <c r="M23" s="54">
        <v>0.18</v>
      </c>
      <c r="N23" s="54">
        <v>0.02</v>
      </c>
      <c r="O23" s="54">
        <v>-0.06</v>
      </c>
      <c r="P23" s="54">
        <v>0.08</v>
      </c>
      <c r="Q23" s="54">
        <v>-0.24</v>
      </c>
      <c r="R23" s="54">
        <v>-0.05</v>
      </c>
      <c r="S23" s="54">
        <v>-0.04</v>
      </c>
      <c r="T23" s="54">
        <v>0.12</v>
      </c>
      <c r="U23" s="54">
        <v>0.18</v>
      </c>
      <c r="V23" s="54">
        <v>0.17</v>
      </c>
      <c r="W23" s="54">
        <v>-0.14000000000000001</v>
      </c>
      <c r="X23" s="54">
        <v>0.2</v>
      </c>
      <c r="Y23" s="54">
        <v>0.23</v>
      </c>
      <c r="Z23" s="54">
        <v>0.06</v>
      </c>
      <c r="AA23" s="54">
        <v>0.6</v>
      </c>
      <c r="AB23" s="54">
        <v>-0.01</v>
      </c>
      <c r="AC23" s="54">
        <v>0.11</v>
      </c>
      <c r="AD23" s="54">
        <v>0.19</v>
      </c>
      <c r="AE23" s="54">
        <v>0.18</v>
      </c>
      <c r="AF23" s="54">
        <v>0.09</v>
      </c>
      <c r="AG23" s="54">
        <v>0.19</v>
      </c>
      <c r="AH23" s="54">
        <v>0.08</v>
      </c>
      <c r="AI23" s="54">
        <v>-0.03</v>
      </c>
      <c r="AJ23" s="54">
        <v>7.0000000000000007E-2</v>
      </c>
      <c r="AK23" s="54">
        <v>0.08</v>
      </c>
      <c r="AL23" s="54">
        <v>0.21</v>
      </c>
      <c r="AM23" s="54">
        <v>0.22</v>
      </c>
      <c r="AN23" s="54">
        <v>0.15</v>
      </c>
      <c r="AO23" s="54">
        <v>0.09</v>
      </c>
      <c r="AP23" s="54">
        <v>0</v>
      </c>
      <c r="AQ23" s="54">
        <v>0.28000000000000003</v>
      </c>
      <c r="AR23" s="54">
        <v>0.4</v>
      </c>
      <c r="AS23" s="54">
        <v>0.33</v>
      </c>
      <c r="AT23" s="54">
        <v>0.45</v>
      </c>
      <c r="AU23" s="54">
        <v>0.06</v>
      </c>
      <c r="AV23" s="54">
        <v>0.11</v>
      </c>
      <c r="AW23" s="54">
        <v>0.09</v>
      </c>
      <c r="AX23" s="54">
        <v>0.05</v>
      </c>
      <c r="AY23" s="54">
        <v>0.18</v>
      </c>
      <c r="AZ23" s="54">
        <v>0.02</v>
      </c>
      <c r="BA23" s="54">
        <v>0</v>
      </c>
      <c r="BB23" s="54">
        <v>-0.13</v>
      </c>
      <c r="BC23" s="54">
        <v>0.28000000000000003</v>
      </c>
      <c r="BD23" s="54">
        <v>0.22</v>
      </c>
      <c r="BE23" s="54">
        <v>0.31</v>
      </c>
      <c r="BF23" s="54">
        <v>0.55000000000000004</v>
      </c>
      <c r="BG23" s="54">
        <v>0.05</v>
      </c>
      <c r="BH23" s="54">
        <v>0.01</v>
      </c>
      <c r="BI23" s="54">
        <v>-0.06</v>
      </c>
      <c r="BJ23" s="54">
        <v>-0.14000000000000001</v>
      </c>
      <c r="BK23" s="54">
        <v>0.06</v>
      </c>
      <c r="BL23" s="54">
        <v>0.11</v>
      </c>
      <c r="BM23" s="54">
        <v>-0.03</v>
      </c>
      <c r="BN23" s="54">
        <v>0.24</v>
      </c>
      <c r="BO23" s="54">
        <v>0.23</v>
      </c>
      <c r="BP23" s="54">
        <v>-0.02</v>
      </c>
      <c r="BQ23" s="54">
        <v>0.3</v>
      </c>
      <c r="BR23" s="54">
        <v>0.05</v>
      </c>
      <c r="BS23" s="54">
        <v>-0.04</v>
      </c>
      <c r="BT23" s="54">
        <v>0.08</v>
      </c>
      <c r="BU23" s="54">
        <v>0.12</v>
      </c>
      <c r="BV23" s="54">
        <v>0.16</v>
      </c>
      <c r="BW23" s="54">
        <v>0.14000000000000001</v>
      </c>
      <c r="BX23" s="54">
        <v>0.22</v>
      </c>
      <c r="BY23" s="54">
        <v>-0.23</v>
      </c>
      <c r="BZ23" s="54">
        <v>0.06</v>
      </c>
      <c r="CA23" s="54">
        <v>-0.12</v>
      </c>
      <c r="CB23" s="54">
        <v>0.12</v>
      </c>
      <c r="CC23" s="54">
        <v>0.37</v>
      </c>
      <c r="CD23" s="54">
        <v>0.23</v>
      </c>
      <c r="CE23" s="45"/>
      <c r="CF23" s="45"/>
      <c r="CG23" s="45"/>
      <c r="CH23" s="45"/>
      <c r="CI23" s="45"/>
      <c r="CJ23" s="45"/>
    </row>
    <row r="24" spans="1:88" s="40" customFormat="1" ht="13.5" customHeight="1" x14ac:dyDescent="0.85">
      <c r="A24" s="53"/>
      <c r="B24" s="41" t="s">
        <v>82</v>
      </c>
      <c r="C24" s="32" t="s">
        <v>18</v>
      </c>
      <c r="D24" s="54"/>
      <c r="E24" s="54"/>
      <c r="F24" s="54"/>
      <c r="G24" s="54"/>
      <c r="H24" s="54"/>
      <c r="I24" s="54">
        <v>0.59</v>
      </c>
      <c r="J24" s="54">
        <v>0.16</v>
      </c>
      <c r="K24" s="54">
        <v>-0.05</v>
      </c>
      <c r="L24" s="54">
        <v>0.35</v>
      </c>
      <c r="M24" s="54">
        <v>-0.05</v>
      </c>
      <c r="N24" s="54">
        <v>0.1</v>
      </c>
      <c r="O24" s="54">
        <v>0.23</v>
      </c>
      <c r="P24" s="54">
        <v>0.14000000000000001</v>
      </c>
      <c r="Q24" s="54">
        <v>-0.01</v>
      </c>
      <c r="R24" s="54">
        <v>-0.14000000000000001</v>
      </c>
      <c r="S24" s="54">
        <v>-0.17</v>
      </c>
      <c r="T24" s="54">
        <v>0.1</v>
      </c>
      <c r="U24" s="54">
        <v>1.52</v>
      </c>
      <c r="V24" s="54">
        <v>0.28999999999999998</v>
      </c>
      <c r="W24" s="54">
        <v>0.25</v>
      </c>
      <c r="X24" s="54">
        <v>0.04</v>
      </c>
      <c r="Y24" s="54">
        <v>-0.38</v>
      </c>
      <c r="Z24" s="54">
        <v>0.59</v>
      </c>
      <c r="AA24" s="54">
        <v>1.02</v>
      </c>
      <c r="AB24" s="54">
        <v>0.56000000000000005</v>
      </c>
      <c r="AC24" s="54">
        <v>0.81</v>
      </c>
      <c r="AD24" s="54">
        <v>0.28000000000000003</v>
      </c>
      <c r="AE24" s="54">
        <v>0.15</v>
      </c>
      <c r="AF24" s="54">
        <v>0.06</v>
      </c>
      <c r="AG24" s="54">
        <v>-0.2</v>
      </c>
      <c r="AH24" s="54">
        <v>-0.04</v>
      </c>
      <c r="AI24" s="54">
        <v>-0.14000000000000001</v>
      </c>
      <c r="AJ24" s="54">
        <v>-0.17</v>
      </c>
      <c r="AK24" s="54">
        <v>0.28999999999999998</v>
      </c>
      <c r="AL24" s="54">
        <v>0.24</v>
      </c>
      <c r="AM24" s="54">
        <v>0.28000000000000003</v>
      </c>
      <c r="AN24" s="54">
        <v>0.38</v>
      </c>
      <c r="AO24" s="54">
        <v>0.4</v>
      </c>
      <c r="AP24" s="54">
        <v>0.35</v>
      </c>
      <c r="AQ24" s="54">
        <v>0.45</v>
      </c>
      <c r="AR24" s="54">
        <v>0.33</v>
      </c>
      <c r="AS24" s="54">
        <v>0.19</v>
      </c>
      <c r="AT24" s="54">
        <v>0.25</v>
      </c>
      <c r="AU24" s="54">
        <v>0.04</v>
      </c>
      <c r="AV24" s="54">
        <v>0.19</v>
      </c>
      <c r="AW24" s="54">
        <v>0.18</v>
      </c>
      <c r="AX24" s="54">
        <v>0.1</v>
      </c>
      <c r="AY24" s="54">
        <v>0.08</v>
      </c>
      <c r="AZ24" s="54">
        <v>0.1</v>
      </c>
      <c r="BA24" s="54">
        <v>0.08</v>
      </c>
      <c r="BB24" s="54">
        <v>0.31</v>
      </c>
      <c r="BC24" s="54">
        <v>0.36</v>
      </c>
      <c r="BD24" s="54">
        <v>0.14000000000000001</v>
      </c>
      <c r="BE24" s="54">
        <v>0.19</v>
      </c>
      <c r="BF24" s="54">
        <v>0.28000000000000003</v>
      </c>
      <c r="BG24" s="54">
        <v>0.11</v>
      </c>
      <c r="BH24" s="54">
        <v>0.23</v>
      </c>
      <c r="BI24" s="54">
        <v>-0.02</v>
      </c>
      <c r="BJ24" s="54">
        <v>-0.31</v>
      </c>
      <c r="BK24" s="54">
        <v>0.31</v>
      </c>
      <c r="BL24" s="54">
        <v>0.39</v>
      </c>
      <c r="BM24" s="54">
        <v>0.28999999999999998</v>
      </c>
      <c r="BN24" s="54">
        <v>0.33</v>
      </c>
      <c r="BO24" s="54">
        <v>-0.17</v>
      </c>
      <c r="BP24" s="54">
        <v>-0.23</v>
      </c>
      <c r="BQ24" s="54">
        <v>0.1</v>
      </c>
      <c r="BR24" s="54">
        <v>0.24</v>
      </c>
      <c r="BS24" s="54">
        <v>0.14000000000000001</v>
      </c>
      <c r="BT24" s="54">
        <v>0.21</v>
      </c>
      <c r="BU24" s="54">
        <v>0.16</v>
      </c>
      <c r="BV24" s="54">
        <v>0.02</v>
      </c>
      <c r="BW24" s="54">
        <v>0.19</v>
      </c>
      <c r="BX24" s="54">
        <v>0.17</v>
      </c>
      <c r="BY24" s="54">
        <v>0.18</v>
      </c>
      <c r="BZ24" s="54">
        <v>0.26</v>
      </c>
      <c r="CA24" s="54">
        <v>0.15</v>
      </c>
      <c r="CB24" s="54">
        <v>0.22</v>
      </c>
      <c r="CC24" s="54">
        <v>0.16</v>
      </c>
      <c r="CD24" s="54">
        <v>0.19</v>
      </c>
      <c r="CE24" s="45"/>
      <c r="CF24" s="45"/>
      <c r="CG24" s="45"/>
      <c r="CH24" s="45"/>
      <c r="CI24" s="45"/>
      <c r="CJ24" s="45"/>
    </row>
    <row r="25" spans="1:88" s="40" customFormat="1" ht="13.5" customHeight="1" x14ac:dyDescent="0.85">
      <c r="A25" s="53"/>
      <c r="B25" s="41" t="s">
        <v>83</v>
      </c>
      <c r="C25" s="32" t="s">
        <v>19</v>
      </c>
      <c r="D25" s="54"/>
      <c r="E25" s="54"/>
      <c r="F25" s="54"/>
      <c r="G25" s="54"/>
      <c r="H25" s="54"/>
      <c r="I25" s="54">
        <v>0.59</v>
      </c>
      <c r="J25" s="54">
        <v>0.16</v>
      </c>
      <c r="K25" s="54">
        <v>-0.05</v>
      </c>
      <c r="L25" s="54">
        <v>0.35</v>
      </c>
      <c r="M25" s="54">
        <v>-0.05</v>
      </c>
      <c r="N25" s="54">
        <v>0.1</v>
      </c>
      <c r="O25" s="54">
        <v>0.23</v>
      </c>
      <c r="P25" s="54">
        <v>0.14000000000000001</v>
      </c>
      <c r="Q25" s="54">
        <v>-0.01</v>
      </c>
      <c r="R25" s="54">
        <v>-0.14000000000000001</v>
      </c>
      <c r="S25" s="54">
        <v>-0.17</v>
      </c>
      <c r="T25" s="54">
        <v>0.1</v>
      </c>
      <c r="U25" s="54">
        <v>1.52</v>
      </c>
      <c r="V25" s="54">
        <v>0.28999999999999998</v>
      </c>
      <c r="W25" s="54">
        <v>0.25</v>
      </c>
      <c r="X25" s="54">
        <v>0.04</v>
      </c>
      <c r="Y25" s="54">
        <v>-7.0000000000000007E-2</v>
      </c>
      <c r="Z25" s="54">
        <v>0.77</v>
      </c>
      <c r="AA25" s="54">
        <v>0.66</v>
      </c>
      <c r="AB25" s="54">
        <v>0.28999999999999998</v>
      </c>
      <c r="AC25" s="54">
        <v>0.05</v>
      </c>
      <c r="AD25" s="54">
        <v>0.18</v>
      </c>
      <c r="AE25" s="54">
        <v>0.06</v>
      </c>
      <c r="AF25" s="54">
        <v>0.1</v>
      </c>
      <c r="AG25" s="54">
        <v>0.11</v>
      </c>
      <c r="AH25" s="54">
        <v>0.05</v>
      </c>
      <c r="AI25" s="54">
        <v>0.16</v>
      </c>
      <c r="AJ25" s="54">
        <v>0.16</v>
      </c>
      <c r="AK25" s="54">
        <v>0.16</v>
      </c>
      <c r="AL25" s="54">
        <v>0.09</v>
      </c>
      <c r="AM25" s="54">
        <v>0.13</v>
      </c>
      <c r="AN25" s="54">
        <v>0.15</v>
      </c>
      <c r="AO25" s="54">
        <v>0.15</v>
      </c>
      <c r="AP25" s="54">
        <v>0.19</v>
      </c>
      <c r="AQ25" s="54">
        <v>0.19</v>
      </c>
      <c r="AR25" s="54">
        <v>0.13</v>
      </c>
      <c r="AS25" s="54">
        <v>0</v>
      </c>
      <c r="AT25" s="54">
        <v>-7.0000000000000007E-2</v>
      </c>
      <c r="AU25" s="54">
        <v>-0.18</v>
      </c>
      <c r="AV25" s="54">
        <v>-0.14000000000000001</v>
      </c>
      <c r="AW25" s="54">
        <v>-0.04</v>
      </c>
      <c r="AX25" s="54">
        <v>0.06</v>
      </c>
      <c r="AY25" s="54">
        <v>0.2</v>
      </c>
      <c r="AZ25" s="54">
        <v>0.25</v>
      </c>
      <c r="BA25" s="54">
        <v>0.23</v>
      </c>
      <c r="BB25" s="54">
        <v>0.12</v>
      </c>
      <c r="BC25" s="54">
        <v>0.09</v>
      </c>
      <c r="BD25" s="54">
        <v>0.01</v>
      </c>
      <c r="BE25" s="54">
        <v>0.01</v>
      </c>
      <c r="BF25" s="54">
        <v>0.02</v>
      </c>
      <c r="BG25" s="54">
        <v>0.02</v>
      </c>
      <c r="BH25" s="54">
        <v>0.06</v>
      </c>
      <c r="BI25" s="54">
        <v>0</v>
      </c>
      <c r="BJ25" s="54">
        <v>-0.42</v>
      </c>
      <c r="BK25" s="54">
        <v>0.14000000000000001</v>
      </c>
      <c r="BL25" s="54">
        <v>0.13</v>
      </c>
      <c r="BM25" s="54">
        <v>0.16</v>
      </c>
      <c r="BN25" s="54">
        <v>1.04</v>
      </c>
      <c r="BO25" s="54">
        <v>0.01</v>
      </c>
      <c r="BP25" s="54">
        <v>0.01</v>
      </c>
      <c r="BQ25" s="54">
        <v>-0.04</v>
      </c>
      <c r="BR25" s="54">
        <v>-0.09</v>
      </c>
      <c r="BS25" s="54">
        <v>-0.11</v>
      </c>
      <c r="BT25" s="54">
        <v>-0.16</v>
      </c>
      <c r="BU25" s="54">
        <v>-0.15</v>
      </c>
      <c r="BV25" s="54">
        <v>-0.08</v>
      </c>
      <c r="BW25" s="54">
        <v>-0.05</v>
      </c>
      <c r="BX25" s="54">
        <v>-0.03</v>
      </c>
      <c r="BY25" s="54">
        <v>0.01</v>
      </c>
      <c r="BZ25" s="54">
        <v>0.01</v>
      </c>
      <c r="CA25" s="54">
        <v>7.0000000000000007E-2</v>
      </c>
      <c r="CB25" s="54">
        <v>0.13</v>
      </c>
      <c r="CC25" s="54">
        <v>0.12</v>
      </c>
      <c r="CD25" s="54">
        <v>0.05</v>
      </c>
      <c r="CE25" s="45"/>
      <c r="CF25" s="45"/>
      <c r="CG25" s="45"/>
      <c r="CH25" s="45"/>
      <c r="CI25" s="45"/>
      <c r="CJ25" s="45"/>
    </row>
    <row r="26" spans="1:88" ht="13.5" customHeight="1" x14ac:dyDescent="0.85">
      <c r="A26" s="13"/>
      <c r="B26" s="5" t="s">
        <v>76</v>
      </c>
      <c r="C26" s="2" t="s">
        <v>20</v>
      </c>
      <c r="D26" s="51"/>
      <c r="E26" s="51"/>
      <c r="F26" s="51"/>
      <c r="G26" s="51"/>
      <c r="H26" s="51"/>
      <c r="I26" s="51">
        <v>0.1</v>
      </c>
      <c r="J26" s="51">
        <v>0.06</v>
      </c>
      <c r="K26" s="51">
        <v>0</v>
      </c>
      <c r="L26" s="51">
        <v>0.05</v>
      </c>
      <c r="M26" s="51">
        <v>0.16</v>
      </c>
      <c r="N26" s="51">
        <v>0.15</v>
      </c>
      <c r="O26" s="51">
        <v>0.24</v>
      </c>
      <c r="P26" s="51">
        <v>0.18</v>
      </c>
      <c r="Q26" s="51">
        <v>0.13</v>
      </c>
      <c r="R26" s="51">
        <v>0.09</v>
      </c>
      <c r="S26" s="51">
        <v>0.18</v>
      </c>
      <c r="T26" s="51">
        <v>0.18</v>
      </c>
      <c r="U26" s="51">
        <v>0.16</v>
      </c>
      <c r="V26" s="51">
        <v>0.22</v>
      </c>
      <c r="W26" s="51">
        <v>0.1</v>
      </c>
      <c r="X26" s="51">
        <v>0.14000000000000001</v>
      </c>
      <c r="Y26" s="51">
        <v>0.05</v>
      </c>
      <c r="Z26" s="51">
        <v>0.14000000000000001</v>
      </c>
      <c r="AA26" s="51">
        <v>0.2</v>
      </c>
      <c r="AB26" s="51">
        <v>0.21</v>
      </c>
      <c r="AC26" s="51">
        <v>0.27</v>
      </c>
      <c r="AD26" s="51">
        <v>0.18</v>
      </c>
      <c r="AE26" s="51">
        <v>0.14000000000000001</v>
      </c>
      <c r="AF26" s="51">
        <v>0.1</v>
      </c>
      <c r="AG26" s="51">
        <v>0.1</v>
      </c>
      <c r="AH26" s="51">
        <v>7.0000000000000007E-2</v>
      </c>
      <c r="AI26" s="51">
        <v>0.06</v>
      </c>
      <c r="AJ26" s="51">
        <v>0.09</v>
      </c>
      <c r="AK26" s="51">
        <v>0.09</v>
      </c>
      <c r="AL26" s="51">
        <v>0.09</v>
      </c>
      <c r="AM26" s="51">
        <v>0.08</v>
      </c>
      <c r="AN26" s="51">
        <v>0.09</v>
      </c>
      <c r="AO26" s="51">
        <v>0.08</v>
      </c>
      <c r="AP26" s="51">
        <v>0.09</v>
      </c>
      <c r="AQ26" s="51">
        <v>0.08</v>
      </c>
      <c r="AR26" s="51">
        <v>7.0000000000000007E-2</v>
      </c>
      <c r="AS26" s="51">
        <v>0.16</v>
      </c>
      <c r="AT26" s="51">
        <v>0.13</v>
      </c>
      <c r="AU26" s="51">
        <v>0.14000000000000001</v>
      </c>
      <c r="AV26" s="51">
        <v>0.12</v>
      </c>
      <c r="AW26" s="51">
        <v>0.05</v>
      </c>
      <c r="AX26" s="51">
        <v>0.06</v>
      </c>
      <c r="AY26" s="51">
        <v>0.12</v>
      </c>
      <c r="AZ26" s="51">
        <v>0.09</v>
      </c>
      <c r="BA26" s="51">
        <v>0.11</v>
      </c>
      <c r="BB26" s="51">
        <v>0.09</v>
      </c>
      <c r="BC26" s="51">
        <v>0.11</v>
      </c>
      <c r="BD26" s="51">
        <v>0.08</v>
      </c>
      <c r="BE26" s="51">
        <v>0.08</v>
      </c>
      <c r="BF26" s="51">
        <v>0.09</v>
      </c>
      <c r="BG26" s="51">
        <v>0.06</v>
      </c>
      <c r="BH26" s="51">
        <v>0.06</v>
      </c>
      <c r="BI26" s="51">
        <v>0.04</v>
      </c>
      <c r="BJ26" s="51">
        <v>-0.06</v>
      </c>
      <c r="BK26" s="51">
        <v>0.02</v>
      </c>
      <c r="BL26" s="51">
        <v>0.08</v>
      </c>
      <c r="BM26" s="51">
        <v>0.02</v>
      </c>
      <c r="BN26" s="51">
        <v>0.23</v>
      </c>
      <c r="BO26" s="51">
        <v>0.12</v>
      </c>
      <c r="BP26" s="51">
        <v>0.11</v>
      </c>
      <c r="BQ26" s="51">
        <v>0.21</v>
      </c>
      <c r="BR26" s="51">
        <v>0.12</v>
      </c>
      <c r="BS26" s="51">
        <v>0.13</v>
      </c>
      <c r="BT26" s="51">
        <v>0.11</v>
      </c>
      <c r="BU26" s="51">
        <v>0.02</v>
      </c>
      <c r="BV26" s="51">
        <v>7.0000000000000007E-2</v>
      </c>
      <c r="BW26" s="51">
        <v>0.13</v>
      </c>
      <c r="BX26" s="51">
        <v>7.0000000000000007E-2</v>
      </c>
      <c r="BY26" s="51">
        <v>0.17</v>
      </c>
      <c r="BZ26" s="51">
        <v>0.23</v>
      </c>
      <c r="CA26" s="51">
        <v>0.18</v>
      </c>
      <c r="CB26" s="51">
        <v>0.23</v>
      </c>
      <c r="CC26" s="51">
        <v>0.23</v>
      </c>
      <c r="CD26" s="51">
        <v>0.14000000000000001</v>
      </c>
    </row>
    <row r="27" spans="1:88" ht="13.5" customHeight="1" x14ac:dyDescent="0.85">
      <c r="A27" s="13"/>
      <c r="B27" s="5" t="s">
        <v>56</v>
      </c>
      <c r="C27" s="2" t="s">
        <v>21</v>
      </c>
      <c r="D27" s="51"/>
      <c r="E27" s="51"/>
      <c r="F27" s="51"/>
      <c r="G27" s="51"/>
      <c r="H27" s="51"/>
      <c r="I27" s="51">
        <v>0.1</v>
      </c>
      <c r="J27" s="51">
        <v>0.06</v>
      </c>
      <c r="K27" s="51">
        <v>0</v>
      </c>
      <c r="L27" s="51">
        <v>0.05</v>
      </c>
      <c r="M27" s="51">
        <v>0.16</v>
      </c>
      <c r="N27" s="51">
        <v>0.15</v>
      </c>
      <c r="O27" s="51">
        <v>0.24</v>
      </c>
      <c r="P27" s="51">
        <v>0.18</v>
      </c>
      <c r="Q27" s="51">
        <v>0.13</v>
      </c>
      <c r="R27" s="51">
        <v>0.09</v>
      </c>
      <c r="S27" s="51">
        <v>0.18</v>
      </c>
      <c r="T27" s="51">
        <v>0.18</v>
      </c>
      <c r="U27" s="51">
        <v>0.16</v>
      </c>
      <c r="V27" s="51">
        <v>0.22</v>
      </c>
      <c r="W27" s="51">
        <v>0.1</v>
      </c>
      <c r="X27" s="51">
        <v>0.14000000000000001</v>
      </c>
      <c r="Y27" s="51">
        <v>0.16</v>
      </c>
      <c r="Z27" s="51">
        <v>0.13</v>
      </c>
      <c r="AA27" s="51">
        <v>0.18</v>
      </c>
      <c r="AB27" s="51">
        <v>0.14000000000000001</v>
      </c>
      <c r="AC27" s="51">
        <v>0.12</v>
      </c>
      <c r="AD27" s="51">
        <v>7.0000000000000007E-2</v>
      </c>
      <c r="AE27" s="51">
        <v>0.08</v>
      </c>
      <c r="AF27" s="51">
        <v>7.0000000000000007E-2</v>
      </c>
      <c r="AG27" s="51">
        <v>0.05</v>
      </c>
      <c r="AH27" s="51">
        <v>7.0000000000000007E-2</v>
      </c>
      <c r="AI27" s="51">
        <v>0.04</v>
      </c>
      <c r="AJ27" s="51">
        <v>0.03</v>
      </c>
      <c r="AK27" s="51">
        <v>0.04</v>
      </c>
      <c r="AL27" s="51">
        <v>0.04</v>
      </c>
      <c r="AM27" s="51">
        <v>0.02</v>
      </c>
      <c r="AN27" s="51">
        <v>0.02</v>
      </c>
      <c r="AO27" s="51">
        <v>0.02</v>
      </c>
      <c r="AP27" s="51">
        <v>0</v>
      </c>
      <c r="AQ27" s="51">
        <v>0</v>
      </c>
      <c r="AR27" s="51">
        <v>0.01</v>
      </c>
      <c r="AS27" s="51">
        <v>0.04</v>
      </c>
      <c r="AT27" s="51">
        <v>0.06</v>
      </c>
      <c r="AU27" s="51">
        <v>0.06</v>
      </c>
      <c r="AV27" s="51">
        <v>0.06</v>
      </c>
      <c r="AW27" s="51">
        <v>0.02</v>
      </c>
      <c r="AX27" s="51">
        <v>0.02</v>
      </c>
      <c r="AY27" s="51">
        <v>0.02</v>
      </c>
      <c r="AZ27" s="51">
        <v>0.01</v>
      </c>
      <c r="BA27" s="51">
        <v>0.02</v>
      </c>
      <c r="BB27" s="51">
        <v>0.01</v>
      </c>
      <c r="BC27" s="51">
        <v>0.03</v>
      </c>
      <c r="BD27" s="51">
        <v>0.03</v>
      </c>
      <c r="BE27" s="51">
        <v>0.03</v>
      </c>
      <c r="BF27" s="51">
        <v>0.03</v>
      </c>
      <c r="BG27" s="51">
        <v>0.02</v>
      </c>
      <c r="BH27" s="51">
        <v>0.01</v>
      </c>
      <c r="BI27" s="51">
        <v>0.02</v>
      </c>
      <c r="BJ27" s="51">
        <v>0.01</v>
      </c>
      <c r="BK27" s="51">
        <v>0.03</v>
      </c>
      <c r="BL27" s="51">
        <v>0.03</v>
      </c>
      <c r="BM27" s="51">
        <v>0.03</v>
      </c>
      <c r="BN27" s="51">
        <v>0.05</v>
      </c>
      <c r="BO27" s="51">
        <v>0.08</v>
      </c>
      <c r="BP27" s="51">
        <v>0.09</v>
      </c>
      <c r="BQ27" s="51">
        <v>0.08</v>
      </c>
      <c r="BR27" s="51">
        <v>0.08</v>
      </c>
      <c r="BS27" s="51">
        <v>0.04</v>
      </c>
      <c r="BT27" s="51">
        <v>0.03</v>
      </c>
      <c r="BU27" s="51">
        <v>0.04</v>
      </c>
      <c r="BV27" s="51">
        <v>0.03</v>
      </c>
      <c r="BW27" s="51">
        <v>0.04</v>
      </c>
      <c r="BX27" s="51">
        <v>0.04</v>
      </c>
      <c r="BY27" s="51">
        <v>0.02</v>
      </c>
      <c r="BZ27" s="51">
        <v>0.06</v>
      </c>
      <c r="CA27" s="51">
        <v>7.0000000000000007E-2</v>
      </c>
      <c r="CB27" s="51">
        <v>7.0000000000000007E-2</v>
      </c>
      <c r="CC27" s="51">
        <v>0.08</v>
      </c>
      <c r="CD27" s="51">
        <v>0.05</v>
      </c>
    </row>
    <row r="28" spans="1:88" ht="13.5" customHeight="1" x14ac:dyDescent="0.85">
      <c r="A28" s="13"/>
      <c r="B28" s="5" t="s">
        <v>57</v>
      </c>
      <c r="C28" s="2" t="s">
        <v>22</v>
      </c>
      <c r="D28" s="51"/>
      <c r="E28" s="51"/>
      <c r="F28" s="51"/>
      <c r="G28" s="51"/>
      <c r="H28" s="51"/>
      <c r="I28" s="51">
        <v>0.28999999999999998</v>
      </c>
      <c r="J28" s="51">
        <v>0.08</v>
      </c>
      <c r="K28" s="51">
        <v>0.13</v>
      </c>
      <c r="L28" s="51">
        <v>0.12</v>
      </c>
      <c r="M28" s="51">
        <v>0.15</v>
      </c>
      <c r="N28" s="51">
        <v>0.3</v>
      </c>
      <c r="O28" s="51">
        <v>0.37</v>
      </c>
      <c r="P28" s="51">
        <v>0.31</v>
      </c>
      <c r="Q28" s="51">
        <v>0.25</v>
      </c>
      <c r="R28" s="51">
        <v>0</v>
      </c>
      <c r="S28" s="51">
        <v>-0.14000000000000001</v>
      </c>
      <c r="T28" s="51">
        <v>-0.03</v>
      </c>
      <c r="U28" s="51">
        <v>0.05</v>
      </c>
      <c r="V28" s="51">
        <v>0.03</v>
      </c>
      <c r="W28" s="51">
        <v>0.11</v>
      </c>
      <c r="X28" s="51">
        <v>0.16</v>
      </c>
      <c r="Y28" s="51">
        <v>0.24</v>
      </c>
      <c r="Z28" s="51">
        <v>0.2</v>
      </c>
      <c r="AA28" s="51">
        <v>0.25</v>
      </c>
      <c r="AB28" s="51">
        <v>0.26</v>
      </c>
      <c r="AC28" s="51">
        <v>0</v>
      </c>
      <c r="AD28" s="51">
        <v>0.16</v>
      </c>
      <c r="AE28" s="51">
        <v>0.24</v>
      </c>
      <c r="AF28" s="51">
        <v>0.2</v>
      </c>
      <c r="AG28" s="51">
        <v>0.19</v>
      </c>
      <c r="AH28" s="51">
        <v>0.21</v>
      </c>
      <c r="AI28" s="51">
        <v>0.09</v>
      </c>
      <c r="AJ28" s="51">
        <v>-0.02</v>
      </c>
      <c r="AK28" s="51">
        <v>7.0000000000000007E-2</v>
      </c>
      <c r="AL28" s="51">
        <v>0.12</v>
      </c>
      <c r="AM28" s="51">
        <v>0.13</v>
      </c>
      <c r="AN28" s="51">
        <v>0.08</v>
      </c>
      <c r="AO28" s="51">
        <v>7.0000000000000007E-2</v>
      </c>
      <c r="AP28" s="51">
        <v>0.13</v>
      </c>
      <c r="AQ28" s="51">
        <v>0.17</v>
      </c>
      <c r="AR28" s="51">
        <v>0.24</v>
      </c>
      <c r="AS28" s="51">
        <v>0.21</v>
      </c>
      <c r="AT28" s="51">
        <v>0.08</v>
      </c>
      <c r="AU28" s="51">
        <v>-0.02</v>
      </c>
      <c r="AV28" s="51">
        <v>-0.05</v>
      </c>
      <c r="AW28" s="51">
        <v>-0.14000000000000001</v>
      </c>
      <c r="AX28" s="51">
        <v>-0.12</v>
      </c>
      <c r="AY28" s="51">
        <v>-0.05</v>
      </c>
      <c r="AZ28" s="51">
        <v>-0.08</v>
      </c>
      <c r="BA28" s="51">
        <v>-0.05</v>
      </c>
      <c r="BB28" s="51">
        <v>0.01</v>
      </c>
      <c r="BC28" s="51">
        <v>7.0000000000000007E-2</v>
      </c>
      <c r="BD28" s="51">
        <v>0.14000000000000001</v>
      </c>
      <c r="BE28" s="51">
        <v>0.28000000000000003</v>
      </c>
      <c r="BF28" s="51">
        <v>0.37</v>
      </c>
      <c r="BG28" s="51">
        <v>0.34</v>
      </c>
      <c r="BH28" s="51">
        <v>0.32</v>
      </c>
      <c r="BI28" s="51">
        <v>0.06</v>
      </c>
      <c r="BJ28" s="51">
        <v>-0.2</v>
      </c>
      <c r="BK28" s="51">
        <v>-0.05</v>
      </c>
      <c r="BL28" s="51">
        <v>-0.02</v>
      </c>
      <c r="BM28" s="51">
        <v>0.14000000000000001</v>
      </c>
      <c r="BN28" s="51">
        <v>0.06</v>
      </c>
      <c r="BO28" s="51">
        <v>0</v>
      </c>
      <c r="BP28" s="51">
        <v>-0.02</v>
      </c>
      <c r="BQ28" s="51">
        <v>0.26</v>
      </c>
      <c r="BR28" s="51">
        <v>0.72</v>
      </c>
      <c r="BS28" s="51">
        <v>0.21</v>
      </c>
      <c r="BT28" s="51">
        <v>0.2</v>
      </c>
      <c r="BU28" s="51">
        <v>-0.06</v>
      </c>
      <c r="BV28" s="51">
        <v>-0.06</v>
      </c>
      <c r="BW28" s="51">
        <v>0.19</v>
      </c>
      <c r="BX28" s="51">
        <v>0.28000000000000003</v>
      </c>
      <c r="BY28" s="51">
        <v>0.32</v>
      </c>
      <c r="BZ28" s="51">
        <v>0.16</v>
      </c>
      <c r="CA28" s="51">
        <v>-0.05</v>
      </c>
      <c r="CB28" s="51">
        <v>-7.0000000000000007E-2</v>
      </c>
      <c r="CC28" s="51">
        <v>0.02</v>
      </c>
      <c r="CD28" s="51">
        <v>0.05</v>
      </c>
    </row>
    <row r="29" spans="1:88" ht="14.25" customHeight="1" x14ac:dyDescent="0.85">
      <c r="A29" s="3"/>
      <c r="B29" s="22" t="s">
        <v>47</v>
      </c>
      <c r="C29" s="23" t="s">
        <v>48</v>
      </c>
      <c r="D29" s="50"/>
      <c r="E29" s="50"/>
      <c r="F29" s="50"/>
      <c r="G29" s="50"/>
      <c r="H29" s="50"/>
      <c r="I29" s="50">
        <v>0.16</v>
      </c>
      <c r="J29" s="50">
        <v>0.1</v>
      </c>
      <c r="K29" s="50">
        <v>0.08</v>
      </c>
      <c r="L29" s="50">
        <v>0.15</v>
      </c>
      <c r="M29" s="50">
        <v>0.11</v>
      </c>
      <c r="N29" s="50">
        <v>0.15</v>
      </c>
      <c r="O29" s="50">
        <v>0.15</v>
      </c>
      <c r="P29" s="50">
        <v>0.14000000000000001</v>
      </c>
      <c r="Q29" s="50">
        <v>0.17</v>
      </c>
      <c r="R29" s="50">
        <v>0.04</v>
      </c>
      <c r="S29" s="50">
        <v>0.03</v>
      </c>
      <c r="T29" s="50">
        <v>0.02</v>
      </c>
      <c r="U29" s="50">
        <v>0.06</v>
      </c>
      <c r="V29" s="50">
        <v>0.08</v>
      </c>
      <c r="W29" s="50">
        <v>0.09</v>
      </c>
      <c r="X29" s="50">
        <v>0.13</v>
      </c>
      <c r="Y29" s="50">
        <v>0.09</v>
      </c>
      <c r="Z29" s="50">
        <v>0.05</v>
      </c>
      <c r="AA29" s="50">
        <v>0.11</v>
      </c>
      <c r="AB29" s="50">
        <v>0.06</v>
      </c>
      <c r="AC29" s="50">
        <v>0.12</v>
      </c>
      <c r="AD29" s="50">
        <v>0.15</v>
      </c>
      <c r="AE29" s="50">
        <v>0.1</v>
      </c>
      <c r="AF29" s="50">
        <v>0.1</v>
      </c>
      <c r="AG29" s="50">
        <v>0.04</v>
      </c>
      <c r="AH29" s="50">
        <v>7.0000000000000007E-2</v>
      </c>
      <c r="AI29" s="50">
        <v>0.03</v>
      </c>
      <c r="AJ29" s="50">
        <v>7.0000000000000007E-2</v>
      </c>
      <c r="AK29" s="50">
        <v>0.08</v>
      </c>
      <c r="AL29" s="50">
        <v>0.06</v>
      </c>
      <c r="AM29" s="50">
        <v>0.09</v>
      </c>
      <c r="AN29" s="50">
        <v>0.05</v>
      </c>
      <c r="AO29" s="50">
        <v>0.1</v>
      </c>
      <c r="AP29" s="50">
        <v>0.11</v>
      </c>
      <c r="AQ29" s="50">
        <v>0.1</v>
      </c>
      <c r="AR29" s="50">
        <v>0.11</v>
      </c>
      <c r="AS29" s="50">
        <v>0.09</v>
      </c>
      <c r="AT29" s="50">
        <v>0.09</v>
      </c>
      <c r="AU29" s="50">
        <v>0.06</v>
      </c>
      <c r="AV29" s="50">
        <v>0.05</v>
      </c>
      <c r="AW29" s="50">
        <v>0.02</v>
      </c>
      <c r="AX29" s="50">
        <v>0.04</v>
      </c>
      <c r="AY29" s="50">
        <v>0.09</v>
      </c>
      <c r="AZ29" s="50">
        <v>7.0000000000000007E-2</v>
      </c>
      <c r="BA29" s="50">
        <v>0.12</v>
      </c>
      <c r="BB29" s="50">
        <v>0.08</v>
      </c>
      <c r="BC29" s="50">
        <v>7.0000000000000007E-2</v>
      </c>
      <c r="BD29" s="50">
        <v>0.11</v>
      </c>
      <c r="BE29" s="50">
        <v>0.04</v>
      </c>
      <c r="BF29" s="50">
        <v>0.11</v>
      </c>
      <c r="BG29" s="50">
        <v>0.1</v>
      </c>
      <c r="BH29" s="50">
        <v>0.08</v>
      </c>
      <c r="BI29" s="50">
        <v>0.06</v>
      </c>
      <c r="BJ29" s="50">
        <v>-0.16</v>
      </c>
      <c r="BK29" s="50">
        <v>-7.0000000000000007E-2</v>
      </c>
      <c r="BL29" s="50">
        <v>-0.03</v>
      </c>
      <c r="BM29" s="50">
        <v>0</v>
      </c>
      <c r="BN29" s="50">
        <v>0.28999999999999998</v>
      </c>
      <c r="BO29" s="50">
        <v>0.1</v>
      </c>
      <c r="BP29" s="50">
        <v>0.12</v>
      </c>
      <c r="BQ29" s="50">
        <v>0.11</v>
      </c>
      <c r="BR29" s="50">
        <v>0.09</v>
      </c>
      <c r="BS29" s="50">
        <v>0.12</v>
      </c>
      <c r="BT29" s="50">
        <v>0.09</v>
      </c>
      <c r="BU29" s="50">
        <v>0.13</v>
      </c>
      <c r="BV29" s="50">
        <v>7.0000000000000007E-2</v>
      </c>
      <c r="BW29" s="50">
        <v>0.11</v>
      </c>
      <c r="BX29" s="50">
        <v>0.16</v>
      </c>
      <c r="BY29" s="50">
        <v>0.05</v>
      </c>
      <c r="BZ29" s="50">
        <v>0.12</v>
      </c>
      <c r="CA29" s="50">
        <v>0.1</v>
      </c>
      <c r="CB29" s="50">
        <v>0.08</v>
      </c>
      <c r="CC29" s="50">
        <v>0.08</v>
      </c>
      <c r="CD29" s="50">
        <v>0.09</v>
      </c>
    </row>
    <row r="30" spans="1:88" ht="14.25" customHeight="1" x14ac:dyDescent="0.85">
      <c r="A30" s="3"/>
      <c r="B30" s="22" t="s">
        <v>58</v>
      </c>
      <c r="C30" s="23" t="s">
        <v>24</v>
      </c>
      <c r="D30" s="50"/>
      <c r="E30" s="50"/>
      <c r="F30" s="50"/>
      <c r="G30" s="50"/>
      <c r="H30" s="50"/>
      <c r="I30" s="50">
        <v>0.24</v>
      </c>
      <c r="J30" s="50">
        <v>0.11</v>
      </c>
      <c r="K30" s="50">
        <v>7.0000000000000007E-2</v>
      </c>
      <c r="L30" s="50">
        <v>0.2</v>
      </c>
      <c r="M30" s="50">
        <v>0.11</v>
      </c>
      <c r="N30" s="50">
        <v>0.22</v>
      </c>
      <c r="O30" s="50">
        <v>0.28000000000000003</v>
      </c>
      <c r="P30" s="50">
        <v>0.2</v>
      </c>
      <c r="Q30" s="50">
        <v>0.26</v>
      </c>
      <c r="R30" s="50">
        <v>0.03</v>
      </c>
      <c r="S30" s="50">
        <v>-0.03</v>
      </c>
      <c r="T30" s="50">
        <v>0</v>
      </c>
      <c r="U30" s="50">
        <v>0.03</v>
      </c>
      <c r="V30" s="50">
        <v>0.06</v>
      </c>
      <c r="W30" s="50">
        <v>0.13</v>
      </c>
      <c r="X30" s="50">
        <v>0.14000000000000001</v>
      </c>
      <c r="Y30" s="50">
        <v>0.05</v>
      </c>
      <c r="Z30" s="50">
        <v>0.01</v>
      </c>
      <c r="AA30" s="50">
        <v>0.13</v>
      </c>
      <c r="AB30" s="50">
        <v>0.08</v>
      </c>
      <c r="AC30" s="50">
        <v>0.16</v>
      </c>
      <c r="AD30" s="50">
        <v>0.19</v>
      </c>
      <c r="AE30" s="50">
        <v>0.16</v>
      </c>
      <c r="AF30" s="50">
        <v>0.09</v>
      </c>
      <c r="AG30" s="50">
        <v>0.03</v>
      </c>
      <c r="AH30" s="50">
        <v>0.08</v>
      </c>
      <c r="AI30" s="50">
        <v>0.02</v>
      </c>
      <c r="AJ30" s="50">
        <v>0.11</v>
      </c>
      <c r="AK30" s="50">
        <v>0.13</v>
      </c>
      <c r="AL30" s="50">
        <v>0.05</v>
      </c>
      <c r="AM30" s="50">
        <v>0.06</v>
      </c>
      <c r="AN30" s="50">
        <v>0.04</v>
      </c>
      <c r="AO30" s="50">
        <v>0.12</v>
      </c>
      <c r="AP30" s="50">
        <v>0.12</v>
      </c>
      <c r="AQ30" s="50">
        <v>0.1</v>
      </c>
      <c r="AR30" s="50">
        <v>0.11</v>
      </c>
      <c r="AS30" s="50">
        <v>0.1</v>
      </c>
      <c r="AT30" s="50">
        <v>0.15</v>
      </c>
      <c r="AU30" s="50">
        <v>0.05</v>
      </c>
      <c r="AV30" s="50">
        <v>-0.02</v>
      </c>
      <c r="AW30" s="50">
        <v>-0.03</v>
      </c>
      <c r="AX30" s="50">
        <v>0.01</v>
      </c>
      <c r="AY30" s="50">
        <v>0.12</v>
      </c>
      <c r="AZ30" s="50">
        <v>0.17</v>
      </c>
      <c r="BA30" s="50">
        <v>0.26</v>
      </c>
      <c r="BB30" s="50">
        <v>0.13</v>
      </c>
      <c r="BC30" s="50">
        <v>0.15</v>
      </c>
      <c r="BD30" s="50">
        <v>0.2</v>
      </c>
      <c r="BE30" s="50">
        <v>0.06</v>
      </c>
      <c r="BF30" s="50">
        <v>0.18</v>
      </c>
      <c r="BG30" s="50">
        <v>0.19</v>
      </c>
      <c r="BH30" s="50">
        <v>0.13</v>
      </c>
      <c r="BI30" s="50">
        <v>7.0000000000000007E-2</v>
      </c>
      <c r="BJ30" s="50">
        <v>-0.28999999999999998</v>
      </c>
      <c r="BK30" s="50">
        <v>-0.12</v>
      </c>
      <c r="BL30" s="50">
        <v>-7.0000000000000007E-2</v>
      </c>
      <c r="BM30" s="50">
        <v>-0.04</v>
      </c>
      <c r="BN30" s="50">
        <v>0.51</v>
      </c>
      <c r="BO30" s="50">
        <v>0.03</v>
      </c>
      <c r="BP30" s="50">
        <v>0.12</v>
      </c>
      <c r="BQ30" s="50">
        <v>0.13</v>
      </c>
      <c r="BR30" s="50">
        <v>0.14000000000000001</v>
      </c>
      <c r="BS30" s="50">
        <v>0.14000000000000001</v>
      </c>
      <c r="BT30" s="50">
        <v>0.12</v>
      </c>
      <c r="BU30" s="50">
        <v>0.21</v>
      </c>
      <c r="BV30" s="50">
        <v>0.04</v>
      </c>
      <c r="BW30" s="50">
        <v>0.17</v>
      </c>
      <c r="BX30" s="50">
        <v>0.14000000000000001</v>
      </c>
      <c r="BY30" s="50">
        <v>0.04</v>
      </c>
      <c r="BZ30" s="50">
        <v>0.13</v>
      </c>
      <c r="CA30" s="50">
        <v>0.09</v>
      </c>
      <c r="CB30" s="50">
        <v>0.09</v>
      </c>
      <c r="CC30" s="50">
        <v>0.09</v>
      </c>
      <c r="CD30" s="50">
        <v>0.1</v>
      </c>
    </row>
    <row r="31" spans="1:88" ht="13.5" customHeight="1" x14ac:dyDescent="0.85">
      <c r="A31" s="13"/>
      <c r="B31" s="5" t="s">
        <v>59</v>
      </c>
      <c r="C31" s="2" t="s">
        <v>25</v>
      </c>
      <c r="D31" s="51"/>
      <c r="E31" s="51"/>
      <c r="F31" s="51"/>
      <c r="G31" s="51"/>
      <c r="H31" s="51"/>
      <c r="I31" s="51">
        <v>0.26</v>
      </c>
      <c r="J31" s="51">
        <v>0.11</v>
      </c>
      <c r="K31" s="51">
        <v>7.0000000000000007E-2</v>
      </c>
      <c r="L31" s="51">
        <v>0.18</v>
      </c>
      <c r="M31" s="51">
        <v>0.1</v>
      </c>
      <c r="N31" s="51">
        <v>0.21</v>
      </c>
      <c r="O31" s="51">
        <v>0.28000000000000003</v>
      </c>
      <c r="P31" s="51">
        <v>0.19</v>
      </c>
      <c r="Q31" s="51">
        <v>0.28000000000000003</v>
      </c>
      <c r="R31" s="51">
        <v>0.01</v>
      </c>
      <c r="S31" s="51">
        <v>-0.05</v>
      </c>
      <c r="T31" s="51">
        <v>-0.02</v>
      </c>
      <c r="U31" s="51">
        <v>0.01</v>
      </c>
      <c r="V31" s="51">
        <v>0.05</v>
      </c>
      <c r="W31" s="51">
        <v>0.13</v>
      </c>
      <c r="X31" s="51">
        <v>0.17</v>
      </c>
      <c r="Y31" s="51">
        <v>0.12</v>
      </c>
      <c r="Z31" s="51">
        <v>0.11</v>
      </c>
      <c r="AA31" s="51">
        <v>7.0000000000000007E-2</v>
      </c>
      <c r="AB31" s="51">
        <v>0.02</v>
      </c>
      <c r="AC31" s="51">
        <v>7.0000000000000007E-2</v>
      </c>
      <c r="AD31" s="51">
        <v>0.08</v>
      </c>
      <c r="AE31" s="51">
        <v>0.09</v>
      </c>
      <c r="AF31" s="51">
        <v>0.08</v>
      </c>
      <c r="AG31" s="51">
        <v>7.0000000000000007E-2</v>
      </c>
      <c r="AH31" s="51">
        <v>0.06</v>
      </c>
      <c r="AI31" s="51">
        <v>0.05</v>
      </c>
      <c r="AJ31" s="51">
        <v>0.04</v>
      </c>
      <c r="AK31" s="51">
        <v>0.04</v>
      </c>
      <c r="AL31" s="51">
        <v>0.04</v>
      </c>
      <c r="AM31" s="51">
        <v>0.04</v>
      </c>
      <c r="AN31" s="51">
        <v>0.04</v>
      </c>
      <c r="AO31" s="51">
        <v>0.05</v>
      </c>
      <c r="AP31" s="51">
        <v>0.05</v>
      </c>
      <c r="AQ31" s="51">
        <v>0.05</v>
      </c>
      <c r="AR31" s="51">
        <v>0.05</v>
      </c>
      <c r="AS31" s="51">
        <v>0.05</v>
      </c>
      <c r="AT31" s="51">
        <v>7.0000000000000007E-2</v>
      </c>
      <c r="AU31" s="51">
        <v>0.08</v>
      </c>
      <c r="AV31" s="51">
        <v>7.0000000000000007E-2</v>
      </c>
      <c r="AW31" s="51">
        <v>7.0000000000000007E-2</v>
      </c>
      <c r="AX31" s="51">
        <v>0.06</v>
      </c>
      <c r="AY31" s="51">
        <v>0.05</v>
      </c>
      <c r="AZ31" s="51">
        <v>0.06</v>
      </c>
      <c r="BA31" s="51">
        <v>0.06</v>
      </c>
      <c r="BB31" s="51">
        <v>7.0000000000000007E-2</v>
      </c>
      <c r="BC31" s="51">
        <v>0.06</v>
      </c>
      <c r="BD31" s="51">
        <v>7.0000000000000007E-2</v>
      </c>
      <c r="BE31" s="51">
        <v>0.06</v>
      </c>
      <c r="BF31" s="51">
        <v>0.06</v>
      </c>
      <c r="BG31" s="51">
        <v>7.0000000000000007E-2</v>
      </c>
      <c r="BH31" s="51">
        <v>0.09</v>
      </c>
      <c r="BI31" s="51">
        <v>0.01</v>
      </c>
      <c r="BJ31" s="51">
        <v>-0.43</v>
      </c>
      <c r="BK31" s="51">
        <v>0.14000000000000001</v>
      </c>
      <c r="BL31" s="51">
        <v>0.15</v>
      </c>
      <c r="BM31" s="51">
        <v>0.28999999999999998</v>
      </c>
      <c r="BN31" s="51">
        <v>1.47</v>
      </c>
      <c r="BO31" s="51">
        <v>0.23</v>
      </c>
      <c r="BP31" s="51">
        <v>0.24</v>
      </c>
      <c r="BQ31" s="51">
        <v>0.19</v>
      </c>
      <c r="BR31" s="51">
        <v>0.1</v>
      </c>
      <c r="BS31" s="51">
        <v>0.14000000000000001</v>
      </c>
      <c r="BT31" s="51">
        <v>0.12</v>
      </c>
      <c r="BU31" s="51">
        <v>0.11</v>
      </c>
      <c r="BV31" s="51">
        <v>0.16</v>
      </c>
      <c r="BW31" s="51">
        <v>0.15</v>
      </c>
      <c r="BX31" s="51">
        <v>0.16</v>
      </c>
      <c r="BY31" s="51">
        <v>0.14000000000000001</v>
      </c>
      <c r="BZ31" s="51">
        <v>7.0000000000000007E-2</v>
      </c>
      <c r="CA31" s="51">
        <v>0.08</v>
      </c>
      <c r="CB31" s="51">
        <v>0.23</v>
      </c>
      <c r="CC31" s="51">
        <v>0.35</v>
      </c>
      <c r="CD31" s="51">
        <v>0.34</v>
      </c>
    </row>
    <row r="32" spans="1:88" ht="13.5" customHeight="1" x14ac:dyDescent="0.85">
      <c r="A32" s="13"/>
      <c r="B32" s="5" t="s">
        <v>77</v>
      </c>
      <c r="C32" s="2" t="s">
        <v>26</v>
      </c>
      <c r="D32" s="51"/>
      <c r="E32" s="51"/>
      <c r="F32" s="51"/>
      <c r="G32" s="51"/>
      <c r="H32" s="51"/>
      <c r="I32" s="51">
        <v>0.26</v>
      </c>
      <c r="J32" s="51">
        <v>0.11</v>
      </c>
      <c r="K32" s="51">
        <v>7.0000000000000007E-2</v>
      </c>
      <c r="L32" s="51">
        <v>0.18</v>
      </c>
      <c r="M32" s="51">
        <v>0.1</v>
      </c>
      <c r="N32" s="51">
        <v>0.21</v>
      </c>
      <c r="O32" s="51">
        <v>0.28000000000000003</v>
      </c>
      <c r="P32" s="51">
        <v>0.19</v>
      </c>
      <c r="Q32" s="51">
        <v>0.28000000000000003</v>
      </c>
      <c r="R32" s="51">
        <v>0.01</v>
      </c>
      <c r="S32" s="51">
        <v>-0.05</v>
      </c>
      <c r="T32" s="51">
        <v>-0.02</v>
      </c>
      <c r="U32" s="51">
        <v>0.01</v>
      </c>
      <c r="V32" s="51">
        <v>0.05</v>
      </c>
      <c r="W32" s="51">
        <v>0.13</v>
      </c>
      <c r="X32" s="51">
        <v>0.17</v>
      </c>
      <c r="Y32" s="51">
        <v>0.06</v>
      </c>
      <c r="Z32" s="51">
        <v>0.02</v>
      </c>
      <c r="AA32" s="51">
        <v>0.14000000000000001</v>
      </c>
      <c r="AB32" s="51">
        <v>0.08</v>
      </c>
      <c r="AC32" s="51">
        <v>0.17</v>
      </c>
      <c r="AD32" s="51">
        <v>0.2</v>
      </c>
      <c r="AE32" s="51">
        <v>0.14000000000000001</v>
      </c>
      <c r="AF32" s="51">
        <v>7.0000000000000007E-2</v>
      </c>
      <c r="AG32" s="51">
        <v>0</v>
      </c>
      <c r="AH32" s="51">
        <v>0.09</v>
      </c>
      <c r="AI32" s="51">
        <v>0.02</v>
      </c>
      <c r="AJ32" s="51">
        <v>0.12</v>
      </c>
      <c r="AK32" s="51">
        <v>0.18</v>
      </c>
      <c r="AL32" s="51">
        <v>0.05</v>
      </c>
      <c r="AM32" s="51">
        <v>7.0000000000000007E-2</v>
      </c>
      <c r="AN32" s="51">
        <v>0.05</v>
      </c>
      <c r="AO32" s="51">
        <v>0.14000000000000001</v>
      </c>
      <c r="AP32" s="51">
        <v>0.15</v>
      </c>
      <c r="AQ32" s="51">
        <v>0.11</v>
      </c>
      <c r="AR32" s="51">
        <v>0.11</v>
      </c>
      <c r="AS32" s="51">
        <v>0.1</v>
      </c>
      <c r="AT32" s="51">
        <v>0.16</v>
      </c>
      <c r="AU32" s="51">
        <v>0.06</v>
      </c>
      <c r="AV32" s="51">
        <v>-0.06</v>
      </c>
      <c r="AW32" s="51">
        <v>-7.0000000000000007E-2</v>
      </c>
      <c r="AX32" s="51">
        <v>-0.05</v>
      </c>
      <c r="AY32" s="51">
        <v>0.06</v>
      </c>
      <c r="AZ32" s="51">
        <v>0.17</v>
      </c>
      <c r="BA32" s="51">
        <v>0.27</v>
      </c>
      <c r="BB32" s="51">
        <v>0.12</v>
      </c>
      <c r="BC32" s="51">
        <v>0.13</v>
      </c>
      <c r="BD32" s="51">
        <v>0.21</v>
      </c>
      <c r="BE32" s="51">
        <v>0.05</v>
      </c>
      <c r="BF32" s="51">
        <v>0.24</v>
      </c>
      <c r="BG32" s="51">
        <v>0.21</v>
      </c>
      <c r="BH32" s="51">
        <v>0.14000000000000001</v>
      </c>
      <c r="BI32" s="51">
        <v>0.11</v>
      </c>
      <c r="BJ32" s="51">
        <v>-0.22</v>
      </c>
      <c r="BK32" s="51">
        <v>0</v>
      </c>
      <c r="BL32" s="51">
        <v>-0.02</v>
      </c>
      <c r="BM32" s="51">
        <v>0</v>
      </c>
      <c r="BN32" s="51">
        <v>0.47</v>
      </c>
      <c r="BO32" s="51">
        <v>-0.05</v>
      </c>
      <c r="BP32" s="51">
        <v>7.0000000000000007E-2</v>
      </c>
      <c r="BQ32" s="51">
        <v>0.08</v>
      </c>
      <c r="BR32" s="51">
        <v>0.09</v>
      </c>
      <c r="BS32" s="51">
        <v>0.08</v>
      </c>
      <c r="BT32" s="51">
        <v>0.09</v>
      </c>
      <c r="BU32" s="51">
        <v>0.22</v>
      </c>
      <c r="BV32" s="51">
        <v>0.01</v>
      </c>
      <c r="BW32" s="51">
        <v>0.17</v>
      </c>
      <c r="BX32" s="51">
        <v>0.15</v>
      </c>
      <c r="BY32" s="51">
        <v>0.02</v>
      </c>
      <c r="BZ32" s="51">
        <v>0.16</v>
      </c>
      <c r="CA32" s="51">
        <v>0.12</v>
      </c>
      <c r="CB32" s="51">
        <v>0.13</v>
      </c>
      <c r="CC32" s="51">
        <v>0.13</v>
      </c>
      <c r="CD32" s="51">
        <v>0.13</v>
      </c>
    </row>
    <row r="33" spans="1:82" ht="13.5" customHeight="1" x14ac:dyDescent="0.85">
      <c r="A33" s="13"/>
      <c r="B33" s="5" t="s">
        <v>86</v>
      </c>
      <c r="C33" s="2" t="s">
        <v>27</v>
      </c>
      <c r="D33" s="51"/>
      <c r="E33" s="51"/>
      <c r="F33" s="51"/>
      <c r="G33" s="51"/>
      <c r="H33" s="51"/>
      <c r="I33" s="51">
        <v>0.17</v>
      </c>
      <c r="J33" s="51">
        <v>0.1</v>
      </c>
      <c r="K33" s="51">
        <v>0.08</v>
      </c>
      <c r="L33" s="51">
        <v>0.25</v>
      </c>
      <c r="M33" s="51">
        <v>0.17</v>
      </c>
      <c r="N33" s="51">
        <v>0.26</v>
      </c>
      <c r="O33" s="51">
        <v>0.3</v>
      </c>
      <c r="P33" s="51">
        <v>0.23</v>
      </c>
      <c r="Q33" s="51">
        <v>0.22</v>
      </c>
      <c r="R33" s="51">
        <v>0.1</v>
      </c>
      <c r="S33" s="51">
        <v>0.02</v>
      </c>
      <c r="T33" s="51">
        <v>0.06</v>
      </c>
      <c r="U33" s="51">
        <v>0.1</v>
      </c>
      <c r="V33" s="51">
        <v>0.08</v>
      </c>
      <c r="W33" s="51">
        <v>0.12</v>
      </c>
      <c r="X33" s="51">
        <v>7.0000000000000007E-2</v>
      </c>
      <c r="Y33" s="51">
        <v>0.04</v>
      </c>
      <c r="Z33" s="51">
        <v>0</v>
      </c>
      <c r="AA33" s="51">
        <v>7.0000000000000007E-2</v>
      </c>
      <c r="AB33" s="51">
        <v>0.06</v>
      </c>
      <c r="AC33" s="51">
        <v>0.14000000000000001</v>
      </c>
      <c r="AD33" s="51">
        <v>0.2</v>
      </c>
      <c r="AE33" s="51">
        <v>0.24</v>
      </c>
      <c r="AF33" s="51">
        <v>0.19</v>
      </c>
      <c r="AG33" s="51">
        <v>0.1</v>
      </c>
      <c r="AH33" s="51">
        <v>0.08</v>
      </c>
      <c r="AI33" s="51">
        <v>0.03</v>
      </c>
      <c r="AJ33" s="51">
        <v>7.0000000000000007E-2</v>
      </c>
      <c r="AK33" s="51">
        <v>0.05</v>
      </c>
      <c r="AL33" s="51">
        <v>0.06</v>
      </c>
      <c r="AM33" s="51">
        <v>0.03</v>
      </c>
      <c r="AN33" s="51">
        <v>0.02</v>
      </c>
      <c r="AO33" s="51">
        <v>0.1</v>
      </c>
      <c r="AP33" s="51">
        <v>7.0000000000000007E-2</v>
      </c>
      <c r="AQ33" s="51">
        <v>0.1</v>
      </c>
      <c r="AR33" s="51">
        <v>0.12</v>
      </c>
      <c r="AS33" s="51">
        <v>0.1</v>
      </c>
      <c r="AT33" s="51">
        <v>0.13</v>
      </c>
      <c r="AU33" s="51">
        <v>0.03</v>
      </c>
      <c r="AV33" s="51">
        <v>0.06</v>
      </c>
      <c r="AW33" s="51">
        <v>0.05</v>
      </c>
      <c r="AX33" s="51">
        <v>0.13</v>
      </c>
      <c r="AY33" s="51">
        <v>0.24</v>
      </c>
      <c r="AZ33" s="51">
        <v>0.18</v>
      </c>
      <c r="BA33" s="51">
        <v>0.26</v>
      </c>
      <c r="BB33" s="51">
        <v>0.15</v>
      </c>
      <c r="BC33" s="51">
        <v>0.18</v>
      </c>
      <c r="BD33" s="51">
        <v>0.2</v>
      </c>
      <c r="BE33" s="51">
        <v>0.08</v>
      </c>
      <c r="BF33" s="51">
        <v>0.11</v>
      </c>
      <c r="BG33" s="51">
        <v>0.18</v>
      </c>
      <c r="BH33" s="51">
        <v>0.12</v>
      </c>
      <c r="BI33" s="51">
        <v>0</v>
      </c>
      <c r="BJ33" s="51">
        <v>-0.41</v>
      </c>
      <c r="BK33" s="51">
        <v>-0.33</v>
      </c>
      <c r="BL33" s="51">
        <v>-0.19</v>
      </c>
      <c r="BM33" s="51">
        <v>-0.14000000000000001</v>
      </c>
      <c r="BN33" s="51">
        <v>0.55000000000000004</v>
      </c>
      <c r="BO33" s="51">
        <v>0.15</v>
      </c>
      <c r="BP33" s="51">
        <v>0.15</v>
      </c>
      <c r="BQ33" s="51">
        <v>0.19</v>
      </c>
      <c r="BR33" s="51">
        <v>0.2</v>
      </c>
      <c r="BS33" s="51">
        <v>0.21</v>
      </c>
      <c r="BT33" s="51">
        <v>0.15</v>
      </c>
      <c r="BU33" s="51">
        <v>0.2</v>
      </c>
      <c r="BV33" s="51">
        <v>0.06</v>
      </c>
      <c r="BW33" s="51">
        <v>0.18</v>
      </c>
      <c r="BX33" s="51">
        <v>0.13</v>
      </c>
      <c r="BY33" s="51">
        <v>0.06</v>
      </c>
      <c r="BZ33" s="51">
        <v>0.1</v>
      </c>
      <c r="CA33" s="51">
        <v>0.06</v>
      </c>
      <c r="CB33" s="51">
        <v>0.04</v>
      </c>
      <c r="CC33" s="51">
        <v>0.02</v>
      </c>
      <c r="CD33" s="51">
        <v>0.05</v>
      </c>
    </row>
    <row r="34" spans="1:82" ht="14.25" customHeight="1" x14ac:dyDescent="0.85">
      <c r="A34" s="3"/>
      <c r="B34" s="22" t="s">
        <v>60</v>
      </c>
      <c r="C34" s="23" t="s">
        <v>29</v>
      </c>
      <c r="D34" s="50"/>
      <c r="E34" s="50"/>
      <c r="F34" s="50"/>
      <c r="G34" s="50"/>
      <c r="H34" s="50"/>
      <c r="I34" s="50">
        <v>0.12</v>
      </c>
      <c r="J34" s="50">
        <v>0.09</v>
      </c>
      <c r="K34" s="50">
        <v>0.09</v>
      </c>
      <c r="L34" s="50">
        <v>0.13</v>
      </c>
      <c r="M34" s="50">
        <v>0.1</v>
      </c>
      <c r="N34" s="50">
        <v>0.1</v>
      </c>
      <c r="O34" s="50">
        <v>0.08</v>
      </c>
      <c r="P34" s="50">
        <v>0.11</v>
      </c>
      <c r="Q34" s="50">
        <v>0.12</v>
      </c>
      <c r="R34" s="50">
        <v>0.05</v>
      </c>
      <c r="S34" s="50">
        <v>0.08</v>
      </c>
      <c r="T34" s="50">
        <v>0.03</v>
      </c>
      <c r="U34" s="50">
        <v>7.0000000000000007E-2</v>
      </c>
      <c r="V34" s="50">
        <v>0.1</v>
      </c>
      <c r="W34" s="50">
        <v>7.0000000000000007E-2</v>
      </c>
      <c r="X34" s="50">
        <v>0.13</v>
      </c>
      <c r="Y34" s="50">
        <v>0.11</v>
      </c>
      <c r="Z34" s="50">
        <v>7.0000000000000007E-2</v>
      </c>
      <c r="AA34" s="50">
        <v>0.11</v>
      </c>
      <c r="AB34" s="50">
        <v>0.06</v>
      </c>
      <c r="AC34" s="50">
        <v>0.1</v>
      </c>
      <c r="AD34" s="50">
        <v>0.13</v>
      </c>
      <c r="AE34" s="50">
        <v>7.0000000000000007E-2</v>
      </c>
      <c r="AF34" s="50">
        <v>0.1</v>
      </c>
      <c r="AG34" s="50">
        <v>0.04</v>
      </c>
      <c r="AH34" s="50">
        <v>0.06</v>
      </c>
      <c r="AI34" s="50">
        <v>0.04</v>
      </c>
      <c r="AJ34" s="50">
        <v>0.06</v>
      </c>
      <c r="AK34" s="50">
        <v>0.06</v>
      </c>
      <c r="AL34" s="50">
        <v>0.06</v>
      </c>
      <c r="AM34" s="50">
        <v>0.1</v>
      </c>
      <c r="AN34" s="50">
        <v>0.06</v>
      </c>
      <c r="AO34" s="50">
        <v>0.1</v>
      </c>
      <c r="AP34" s="50">
        <v>0.1</v>
      </c>
      <c r="AQ34" s="50">
        <v>0.1</v>
      </c>
      <c r="AR34" s="50">
        <v>0.11</v>
      </c>
      <c r="AS34" s="50">
        <v>0.09</v>
      </c>
      <c r="AT34" s="50">
        <v>7.0000000000000007E-2</v>
      </c>
      <c r="AU34" s="50">
        <v>0.06</v>
      </c>
      <c r="AV34" s="50">
        <v>7.0000000000000007E-2</v>
      </c>
      <c r="AW34" s="50">
        <v>0.04</v>
      </c>
      <c r="AX34" s="50">
        <v>0.05</v>
      </c>
      <c r="AY34" s="50">
        <v>0.08</v>
      </c>
      <c r="AZ34" s="50">
        <v>0.04</v>
      </c>
      <c r="BA34" s="50">
        <v>0.08</v>
      </c>
      <c r="BB34" s="50">
        <v>0.06</v>
      </c>
      <c r="BC34" s="50">
        <v>0.05</v>
      </c>
      <c r="BD34" s="50">
        <v>0.08</v>
      </c>
      <c r="BE34" s="50">
        <v>0.03</v>
      </c>
      <c r="BF34" s="50">
        <v>0.08</v>
      </c>
      <c r="BG34" s="50">
        <v>7.0000000000000007E-2</v>
      </c>
      <c r="BH34" s="50">
        <v>0.05</v>
      </c>
      <c r="BI34" s="50">
        <v>0.05</v>
      </c>
      <c r="BJ34" s="50">
        <v>-0.11</v>
      </c>
      <c r="BK34" s="50">
        <v>-0.06</v>
      </c>
      <c r="BL34" s="50">
        <v>-0.01</v>
      </c>
      <c r="BM34" s="50">
        <v>0.01</v>
      </c>
      <c r="BN34" s="50">
        <v>0.21</v>
      </c>
      <c r="BO34" s="50">
        <v>0.13</v>
      </c>
      <c r="BP34" s="50">
        <v>0.12</v>
      </c>
      <c r="BQ34" s="50">
        <v>0.1</v>
      </c>
      <c r="BR34" s="50">
        <v>0.06</v>
      </c>
      <c r="BS34" s="50">
        <v>0.11</v>
      </c>
      <c r="BT34" s="50">
        <v>0.08</v>
      </c>
      <c r="BU34" s="50">
        <v>0.09</v>
      </c>
      <c r="BV34" s="50">
        <v>0.08</v>
      </c>
      <c r="BW34" s="50">
        <v>7.0000000000000007E-2</v>
      </c>
      <c r="BX34" s="50">
        <v>0.17</v>
      </c>
      <c r="BY34" s="50">
        <v>0.06</v>
      </c>
      <c r="BZ34" s="50">
        <v>0.12</v>
      </c>
      <c r="CA34" s="50">
        <v>0.1</v>
      </c>
      <c r="CB34" s="50">
        <v>7.0000000000000007E-2</v>
      </c>
      <c r="CC34" s="50">
        <v>0.08</v>
      </c>
      <c r="CD34" s="50">
        <v>0.08</v>
      </c>
    </row>
    <row r="35" spans="1:82" ht="13.5" customHeight="1" x14ac:dyDescent="0.85">
      <c r="A35" s="13"/>
      <c r="B35" s="5" t="s">
        <v>61</v>
      </c>
      <c r="C35" s="2" t="s">
        <v>30</v>
      </c>
      <c r="D35" s="51"/>
      <c r="E35" s="51"/>
      <c r="F35" s="51"/>
      <c r="G35" s="51"/>
      <c r="H35" s="51"/>
      <c r="I35" s="51">
        <v>0.08</v>
      </c>
      <c r="J35" s="51">
        <v>-0.01</v>
      </c>
      <c r="K35" s="51">
        <v>-0.03</v>
      </c>
      <c r="L35" s="51">
        <v>0.1</v>
      </c>
      <c r="M35" s="51">
        <v>0.17</v>
      </c>
      <c r="N35" s="51">
        <v>0.06</v>
      </c>
      <c r="O35" s="51">
        <v>0.06</v>
      </c>
      <c r="P35" s="51">
        <v>-0.05</v>
      </c>
      <c r="Q35" s="51">
        <v>-0.16</v>
      </c>
      <c r="R35" s="51">
        <v>-0.06</v>
      </c>
      <c r="S35" s="51">
        <v>-0.05</v>
      </c>
      <c r="T35" s="51">
        <v>0.04</v>
      </c>
      <c r="U35" s="51">
        <v>7.0000000000000007E-2</v>
      </c>
      <c r="V35" s="51">
        <v>0.1</v>
      </c>
      <c r="W35" s="51">
        <v>7.0000000000000007E-2</v>
      </c>
      <c r="X35" s="51">
        <v>0.08</v>
      </c>
      <c r="Y35" s="51">
        <v>0.06</v>
      </c>
      <c r="Z35" s="51">
        <v>0.03</v>
      </c>
      <c r="AA35" s="51">
        <v>0.05</v>
      </c>
      <c r="AB35" s="51">
        <v>0.01</v>
      </c>
      <c r="AC35" s="51">
        <v>7.0000000000000007E-2</v>
      </c>
      <c r="AD35" s="51">
        <v>0.08</v>
      </c>
      <c r="AE35" s="51">
        <v>0.05</v>
      </c>
      <c r="AF35" s="51">
        <v>0.03</v>
      </c>
      <c r="AG35" s="51">
        <v>-0.01</v>
      </c>
      <c r="AH35" s="51">
        <v>0.03</v>
      </c>
      <c r="AI35" s="51">
        <v>0.04</v>
      </c>
      <c r="AJ35" s="51">
        <v>7.0000000000000007E-2</v>
      </c>
      <c r="AK35" s="51">
        <v>0.13</v>
      </c>
      <c r="AL35" s="51">
        <v>0.11</v>
      </c>
      <c r="AM35" s="51">
        <v>0.16</v>
      </c>
      <c r="AN35" s="51">
        <v>0.1</v>
      </c>
      <c r="AO35" s="51">
        <v>0.1</v>
      </c>
      <c r="AP35" s="51">
        <v>0.1</v>
      </c>
      <c r="AQ35" s="51">
        <v>0.06</v>
      </c>
      <c r="AR35" s="51">
        <v>0.12</v>
      </c>
      <c r="AS35" s="51">
        <v>0.12</v>
      </c>
      <c r="AT35" s="51">
        <v>0.11</v>
      </c>
      <c r="AU35" s="51">
        <v>0.12</v>
      </c>
      <c r="AV35" s="51">
        <v>0.09</v>
      </c>
      <c r="AW35" s="51">
        <v>0.15</v>
      </c>
      <c r="AX35" s="51">
        <v>0.06</v>
      </c>
      <c r="AY35" s="51">
        <v>0.03</v>
      </c>
      <c r="AZ35" s="51">
        <v>0.06</v>
      </c>
      <c r="BA35" s="51">
        <v>0.01</v>
      </c>
      <c r="BB35" s="51">
        <v>0.08</v>
      </c>
      <c r="BC35" s="51">
        <v>0.11</v>
      </c>
      <c r="BD35" s="51">
        <v>0.1</v>
      </c>
      <c r="BE35" s="51">
        <v>7.0000000000000007E-2</v>
      </c>
      <c r="BF35" s="51">
        <v>0.09</v>
      </c>
      <c r="BG35" s="51">
        <v>0.11</v>
      </c>
      <c r="BH35" s="51">
        <v>0.12</v>
      </c>
      <c r="BI35" s="51">
        <v>0.03</v>
      </c>
      <c r="BJ35" s="51">
        <v>-0.62</v>
      </c>
      <c r="BK35" s="51">
        <v>-0.55000000000000004</v>
      </c>
      <c r="BL35" s="51">
        <v>-0.44</v>
      </c>
      <c r="BM35" s="51">
        <v>-0.34</v>
      </c>
      <c r="BN35" s="51">
        <v>0.99</v>
      </c>
      <c r="BO35" s="51">
        <v>0.54</v>
      </c>
      <c r="BP35" s="51">
        <v>0.36</v>
      </c>
      <c r="BQ35" s="51">
        <v>0.22</v>
      </c>
      <c r="BR35" s="51">
        <v>0.2</v>
      </c>
      <c r="BS35" s="51">
        <v>0.28999999999999998</v>
      </c>
      <c r="BT35" s="51">
        <v>0.17</v>
      </c>
      <c r="BU35" s="51">
        <v>0.18</v>
      </c>
      <c r="BV35" s="51">
        <v>0.09</v>
      </c>
      <c r="BW35" s="51">
        <v>0.15</v>
      </c>
      <c r="BX35" s="51">
        <v>0.18</v>
      </c>
      <c r="BY35" s="51">
        <v>0.14000000000000001</v>
      </c>
      <c r="BZ35" s="51">
        <v>0.18</v>
      </c>
      <c r="CA35" s="51">
        <v>0.09</v>
      </c>
      <c r="CB35" s="51">
        <v>0.05</v>
      </c>
      <c r="CC35" s="51">
        <v>0.05</v>
      </c>
      <c r="CD35" s="51">
        <v>-7.0000000000000007E-2</v>
      </c>
    </row>
    <row r="36" spans="1:82" ht="13.5" customHeight="1" x14ac:dyDescent="0.85">
      <c r="A36" s="13"/>
      <c r="B36" s="5" t="s">
        <v>62</v>
      </c>
      <c r="C36" s="2" t="s">
        <v>31</v>
      </c>
      <c r="D36" s="51"/>
      <c r="E36" s="51"/>
      <c r="F36" s="51"/>
      <c r="G36" s="51"/>
      <c r="H36" s="51"/>
      <c r="I36" s="51">
        <v>0.17</v>
      </c>
      <c r="J36" s="51">
        <v>0.1</v>
      </c>
      <c r="K36" s="51">
        <v>0.09</v>
      </c>
      <c r="L36" s="51">
        <v>0.25</v>
      </c>
      <c r="M36" s="51">
        <v>0.16</v>
      </c>
      <c r="N36" s="51">
        <v>0.25</v>
      </c>
      <c r="O36" s="51">
        <v>0.28999999999999998</v>
      </c>
      <c r="P36" s="51">
        <v>0.22</v>
      </c>
      <c r="Q36" s="51">
        <v>0.21</v>
      </c>
      <c r="R36" s="51">
        <v>0.1</v>
      </c>
      <c r="S36" s="51">
        <v>0.02</v>
      </c>
      <c r="T36" s="51">
        <v>0.06</v>
      </c>
      <c r="U36" s="51">
        <v>0.1</v>
      </c>
      <c r="V36" s="51">
        <v>0.08</v>
      </c>
      <c r="W36" s="51">
        <v>0.11</v>
      </c>
      <c r="X36" s="51">
        <v>0.06</v>
      </c>
      <c r="Y36" s="51">
        <v>-0.05</v>
      </c>
      <c r="Z36" s="51">
        <v>-0.03</v>
      </c>
      <c r="AA36" s="51">
        <v>0.09</v>
      </c>
      <c r="AB36" s="51">
        <v>0.13</v>
      </c>
      <c r="AC36" s="51">
        <v>0.37</v>
      </c>
      <c r="AD36" s="51">
        <v>0.42</v>
      </c>
      <c r="AE36" s="51">
        <v>0.33</v>
      </c>
      <c r="AF36" s="51">
        <v>0.22</v>
      </c>
      <c r="AG36" s="51">
        <v>-0.01</v>
      </c>
      <c r="AH36" s="51">
        <v>0.03</v>
      </c>
      <c r="AI36" s="51">
        <v>-0.06</v>
      </c>
      <c r="AJ36" s="51">
        <v>0.02</v>
      </c>
      <c r="AK36" s="51">
        <v>0.02</v>
      </c>
      <c r="AL36" s="51">
        <v>0.08</v>
      </c>
      <c r="AM36" s="51">
        <v>0.14000000000000001</v>
      </c>
      <c r="AN36" s="51">
        <v>0.03</v>
      </c>
      <c r="AO36" s="51">
        <v>0.26</v>
      </c>
      <c r="AP36" s="51">
        <v>0.09</v>
      </c>
      <c r="AQ36" s="51">
        <v>0.14000000000000001</v>
      </c>
      <c r="AR36" s="51">
        <v>0.24</v>
      </c>
      <c r="AS36" s="51">
        <v>0.12</v>
      </c>
      <c r="AT36" s="51">
        <v>0.17</v>
      </c>
      <c r="AU36" s="51">
        <v>-0.01</v>
      </c>
      <c r="AV36" s="51">
        <v>0.08</v>
      </c>
      <c r="AW36" s="51">
        <v>0.01</v>
      </c>
      <c r="AX36" s="51">
        <v>0.03</v>
      </c>
      <c r="AY36" s="51">
        <v>0.23</v>
      </c>
      <c r="AZ36" s="51">
        <v>0.14000000000000001</v>
      </c>
      <c r="BA36" s="51">
        <v>0.18</v>
      </c>
      <c r="BB36" s="51">
        <v>0.15</v>
      </c>
      <c r="BC36" s="51">
        <v>0.17</v>
      </c>
      <c r="BD36" s="51">
        <v>0.08</v>
      </c>
      <c r="BE36" s="51">
        <v>0.02</v>
      </c>
      <c r="BF36" s="51">
        <v>0.09</v>
      </c>
      <c r="BG36" s="51">
        <v>-0.01</v>
      </c>
      <c r="BH36" s="51">
        <v>0.25</v>
      </c>
      <c r="BI36" s="51">
        <v>0.34</v>
      </c>
      <c r="BJ36" s="51">
        <v>0.33</v>
      </c>
      <c r="BK36" s="51">
        <v>0.43</v>
      </c>
      <c r="BL36" s="51">
        <v>0.12</v>
      </c>
      <c r="BM36" s="51">
        <v>0.18</v>
      </c>
      <c r="BN36" s="51">
        <v>0.39</v>
      </c>
      <c r="BO36" s="51">
        <v>0.13</v>
      </c>
      <c r="BP36" s="51">
        <v>0.2</v>
      </c>
      <c r="BQ36" s="51">
        <v>0.21</v>
      </c>
      <c r="BR36" s="51">
        <v>0.03</v>
      </c>
      <c r="BS36" s="51">
        <v>0.4</v>
      </c>
      <c r="BT36" s="51">
        <v>0.22</v>
      </c>
      <c r="BU36" s="51">
        <v>0.39</v>
      </c>
      <c r="BV36" s="51">
        <v>0.37</v>
      </c>
      <c r="BW36" s="51">
        <v>0.15</v>
      </c>
      <c r="BX36" s="51">
        <v>0.4</v>
      </c>
      <c r="BY36" s="51">
        <v>0.23</v>
      </c>
      <c r="BZ36" s="51">
        <v>0.26</v>
      </c>
      <c r="CA36" s="51">
        <v>0.19</v>
      </c>
      <c r="CB36" s="51">
        <v>0.16</v>
      </c>
      <c r="CC36" s="51">
        <v>0.12</v>
      </c>
      <c r="CD36" s="51">
        <v>0.11</v>
      </c>
    </row>
    <row r="37" spans="1:82" ht="13.5" customHeight="1" x14ac:dyDescent="0.85">
      <c r="A37" s="13"/>
      <c r="B37" s="5" t="s">
        <v>63</v>
      </c>
      <c r="C37" s="2" t="s">
        <v>32</v>
      </c>
      <c r="D37" s="51"/>
      <c r="E37" s="51"/>
      <c r="F37" s="51"/>
      <c r="G37" s="51"/>
      <c r="H37" s="51"/>
      <c r="I37" s="51">
        <v>0.01</v>
      </c>
      <c r="J37" s="51">
        <v>0.14000000000000001</v>
      </c>
      <c r="K37" s="51">
        <v>0.17</v>
      </c>
      <c r="L37" s="51">
        <v>0.1</v>
      </c>
      <c r="M37" s="51">
        <v>0.19</v>
      </c>
      <c r="N37" s="51">
        <v>0.11</v>
      </c>
      <c r="O37" s="51">
        <v>-0.2</v>
      </c>
      <c r="P37" s="51">
        <v>0.06</v>
      </c>
      <c r="Q37" s="51">
        <v>0.36</v>
      </c>
      <c r="R37" s="51">
        <v>-0.19</v>
      </c>
      <c r="S37" s="51">
        <v>0.03</v>
      </c>
      <c r="T37" s="51">
        <v>-0.22</v>
      </c>
      <c r="U37" s="51">
        <v>0.13</v>
      </c>
      <c r="V37" s="51">
        <v>7.0000000000000007E-2</v>
      </c>
      <c r="W37" s="51">
        <v>0.15</v>
      </c>
      <c r="X37" s="51">
        <v>0.65</v>
      </c>
      <c r="Y37" s="51">
        <v>0.28000000000000003</v>
      </c>
      <c r="Z37" s="51">
        <v>0.35</v>
      </c>
      <c r="AA37" s="51">
        <v>0.38</v>
      </c>
      <c r="AB37" s="51">
        <v>-0.1</v>
      </c>
      <c r="AC37" s="51">
        <v>0.01</v>
      </c>
      <c r="AD37" s="51">
        <v>0.2</v>
      </c>
      <c r="AE37" s="51">
        <v>-0.04</v>
      </c>
      <c r="AF37" s="51">
        <v>0.39</v>
      </c>
      <c r="AG37" s="51">
        <v>0.14000000000000001</v>
      </c>
      <c r="AH37" s="51">
        <v>0.12</v>
      </c>
      <c r="AI37" s="51">
        <v>0.06</v>
      </c>
      <c r="AJ37" s="51">
        <v>7.0000000000000007E-2</v>
      </c>
      <c r="AK37" s="51">
        <v>0.03</v>
      </c>
      <c r="AL37" s="51">
        <v>0.01</v>
      </c>
      <c r="AM37" s="51">
        <v>0.09</v>
      </c>
      <c r="AN37" s="51">
        <v>0.02</v>
      </c>
      <c r="AO37" s="51">
        <v>0.09</v>
      </c>
      <c r="AP37" s="51">
        <v>0.09</v>
      </c>
      <c r="AQ37" s="51">
        <v>0.22</v>
      </c>
      <c r="AR37" s="51">
        <v>0.1</v>
      </c>
      <c r="AS37" s="51">
        <v>0.08</v>
      </c>
      <c r="AT37" s="51">
        <v>0.03</v>
      </c>
      <c r="AU37" s="51">
        <v>0.02</v>
      </c>
      <c r="AV37" s="51">
        <v>0.02</v>
      </c>
      <c r="AW37" s="51">
        <v>0.03</v>
      </c>
      <c r="AX37" s="51">
        <v>0.05</v>
      </c>
      <c r="AY37" s="51">
        <v>0.09</v>
      </c>
      <c r="AZ37" s="51">
        <v>0.09</v>
      </c>
      <c r="BA37" s="51">
        <v>0.15</v>
      </c>
      <c r="BB37" s="51">
        <v>0.11</v>
      </c>
      <c r="BC37" s="51">
        <v>0.09</v>
      </c>
      <c r="BD37" s="51">
        <v>0.06</v>
      </c>
      <c r="BE37" s="51">
        <v>0.06</v>
      </c>
      <c r="BF37" s="51">
        <v>0.1</v>
      </c>
      <c r="BG37" s="51">
        <v>0.05</v>
      </c>
      <c r="BH37" s="51">
        <v>0.13</v>
      </c>
      <c r="BI37" s="51">
        <v>-0.05</v>
      </c>
      <c r="BJ37" s="51">
        <v>-0.08</v>
      </c>
      <c r="BK37" s="51">
        <v>-0.03</v>
      </c>
      <c r="BL37" s="51">
        <v>0.06</v>
      </c>
      <c r="BM37" s="51">
        <v>0.1</v>
      </c>
      <c r="BN37" s="51">
        <v>0.14000000000000001</v>
      </c>
      <c r="BO37" s="51">
        <v>0.12</v>
      </c>
      <c r="BP37" s="51">
        <v>0</v>
      </c>
      <c r="BQ37" s="51">
        <v>0.04</v>
      </c>
      <c r="BR37" s="51">
        <v>7.0000000000000007E-2</v>
      </c>
      <c r="BS37" s="51">
        <v>0</v>
      </c>
      <c r="BT37" s="51">
        <v>0.31</v>
      </c>
      <c r="BU37" s="51">
        <v>0.03</v>
      </c>
      <c r="BV37" s="51">
        <v>0.02</v>
      </c>
      <c r="BW37" s="51">
        <v>0.04</v>
      </c>
      <c r="BX37" s="51">
        <v>-0.14000000000000001</v>
      </c>
      <c r="BY37" s="51">
        <v>0.1</v>
      </c>
      <c r="BZ37" s="51">
        <v>0.16</v>
      </c>
      <c r="CA37" s="51">
        <v>0.13</v>
      </c>
      <c r="CB37" s="51">
        <v>0.09</v>
      </c>
      <c r="CC37" s="51">
        <v>0.09</v>
      </c>
      <c r="CD37" s="51">
        <v>0.08</v>
      </c>
    </row>
    <row r="38" spans="1:82" ht="13.5" customHeight="1" x14ac:dyDescent="0.85">
      <c r="A38" s="13"/>
      <c r="B38" s="5" t="s">
        <v>64</v>
      </c>
      <c r="C38" s="2" t="s">
        <v>33</v>
      </c>
      <c r="D38" s="51"/>
      <c r="E38" s="51"/>
      <c r="F38" s="51"/>
      <c r="G38" s="51"/>
      <c r="H38" s="51"/>
      <c r="I38" s="51">
        <v>0.05</v>
      </c>
      <c r="J38" s="51">
        <v>0.09</v>
      </c>
      <c r="K38" s="51">
        <v>0.11</v>
      </c>
      <c r="L38" s="51">
        <v>0.18</v>
      </c>
      <c r="M38" s="51">
        <v>0.12</v>
      </c>
      <c r="N38" s="51">
        <v>0.15</v>
      </c>
      <c r="O38" s="51">
        <v>0.12</v>
      </c>
      <c r="P38" s="51">
        <v>0.22</v>
      </c>
      <c r="Q38" s="51">
        <v>0.13</v>
      </c>
      <c r="R38" s="51">
        <v>0.05</v>
      </c>
      <c r="S38" s="51">
        <v>0.14000000000000001</v>
      </c>
      <c r="T38" s="51">
        <v>0.02</v>
      </c>
      <c r="U38" s="51">
        <v>0</v>
      </c>
      <c r="V38" s="51">
        <v>0.09</v>
      </c>
      <c r="W38" s="51">
        <v>-0.03</v>
      </c>
      <c r="X38" s="51">
        <v>-0.01</v>
      </c>
      <c r="Y38" s="51">
        <v>7.0000000000000007E-2</v>
      </c>
      <c r="Z38" s="51">
        <v>0</v>
      </c>
      <c r="AA38" s="51">
        <v>-0.02</v>
      </c>
      <c r="AB38" s="51">
        <v>-0.05</v>
      </c>
      <c r="AC38" s="51">
        <v>0.02</v>
      </c>
      <c r="AD38" s="51">
        <v>0.03</v>
      </c>
      <c r="AE38" s="51">
        <v>-0.03</v>
      </c>
      <c r="AF38" s="51">
        <v>-0.03</v>
      </c>
      <c r="AG38" s="51">
        <v>-0.03</v>
      </c>
      <c r="AH38" s="51">
        <v>-0.04</v>
      </c>
      <c r="AI38" s="51">
        <v>0.05</v>
      </c>
      <c r="AJ38" s="51">
        <v>0.05</v>
      </c>
      <c r="AK38" s="51">
        <v>0.06</v>
      </c>
      <c r="AL38" s="51">
        <v>0.06</v>
      </c>
      <c r="AM38" s="51">
        <v>0.05</v>
      </c>
      <c r="AN38" s="51">
        <v>0.06</v>
      </c>
      <c r="AO38" s="51">
        <v>0.03</v>
      </c>
      <c r="AP38" s="51">
        <v>0.03</v>
      </c>
      <c r="AQ38" s="51">
        <v>7.0000000000000007E-2</v>
      </c>
      <c r="AR38" s="51">
        <v>0.05</v>
      </c>
      <c r="AS38" s="51">
        <v>0.04</v>
      </c>
      <c r="AT38" s="51">
        <v>7.0000000000000007E-2</v>
      </c>
      <c r="AU38" s="51">
        <v>0.04</v>
      </c>
      <c r="AV38" s="51">
        <v>0.09</v>
      </c>
      <c r="AW38" s="51">
        <v>0.1</v>
      </c>
      <c r="AX38" s="51">
        <v>7.0000000000000007E-2</v>
      </c>
      <c r="AY38" s="51">
        <v>7.0000000000000007E-2</v>
      </c>
      <c r="AZ38" s="51">
        <v>0.04</v>
      </c>
      <c r="BA38" s="51">
        <v>0.03</v>
      </c>
      <c r="BB38" s="51">
        <v>0.06</v>
      </c>
      <c r="BC38" s="51">
        <v>0.05</v>
      </c>
      <c r="BD38" s="51">
        <v>0.05</v>
      </c>
      <c r="BE38" s="51">
        <v>0.04</v>
      </c>
      <c r="BF38" s="51">
        <v>0.1</v>
      </c>
      <c r="BG38" s="51">
        <v>0.02</v>
      </c>
      <c r="BH38" s="51">
        <v>0</v>
      </c>
      <c r="BI38" s="51">
        <v>0</v>
      </c>
      <c r="BJ38" s="51">
        <v>-7.0000000000000007E-2</v>
      </c>
      <c r="BK38" s="51">
        <v>0.01</v>
      </c>
      <c r="BL38" s="51">
        <v>0.08</v>
      </c>
      <c r="BM38" s="51">
        <v>0.03</v>
      </c>
      <c r="BN38" s="51">
        <v>0.06</v>
      </c>
      <c r="BO38" s="51">
        <v>0.05</v>
      </c>
      <c r="BP38" s="51">
        <v>0.03</v>
      </c>
      <c r="BQ38" s="51">
        <v>0.05</v>
      </c>
      <c r="BR38" s="51">
        <v>0.02</v>
      </c>
      <c r="BS38" s="51">
        <v>0</v>
      </c>
      <c r="BT38" s="51">
        <v>-0.01</v>
      </c>
      <c r="BU38" s="51">
        <v>0.1</v>
      </c>
      <c r="BV38" s="51">
        <v>0.02</v>
      </c>
      <c r="BW38" s="51">
        <v>0.03</v>
      </c>
      <c r="BX38" s="51">
        <v>0.04</v>
      </c>
      <c r="BY38" s="51">
        <v>-0.06</v>
      </c>
      <c r="BZ38" s="51">
        <v>0.03</v>
      </c>
      <c r="CA38" s="51">
        <v>0.03</v>
      </c>
      <c r="CB38" s="51">
        <v>0.17</v>
      </c>
      <c r="CC38" s="51">
        <v>0.02</v>
      </c>
      <c r="CD38" s="51">
        <v>0.03</v>
      </c>
    </row>
    <row r="39" spans="1:82" ht="13.5" customHeight="1" x14ac:dyDescent="0.85">
      <c r="A39" s="13"/>
      <c r="B39" s="5" t="s">
        <v>65</v>
      </c>
      <c r="C39" s="2" t="s">
        <v>8</v>
      </c>
      <c r="D39" s="51"/>
      <c r="E39" s="51"/>
      <c r="F39" s="51"/>
      <c r="G39" s="51"/>
      <c r="H39" s="51"/>
      <c r="I39" s="51">
        <v>0.05</v>
      </c>
      <c r="J39" s="51">
        <v>0.09</v>
      </c>
      <c r="K39" s="51">
        <v>0.11</v>
      </c>
      <c r="L39" s="51">
        <v>0.18</v>
      </c>
      <c r="M39" s="51">
        <v>0.12</v>
      </c>
      <c r="N39" s="51">
        <v>0.15</v>
      </c>
      <c r="O39" s="51">
        <v>0.12</v>
      </c>
      <c r="P39" s="51">
        <v>0.22</v>
      </c>
      <c r="Q39" s="51">
        <v>0.13</v>
      </c>
      <c r="R39" s="51">
        <v>0.05</v>
      </c>
      <c r="S39" s="51">
        <v>0.14000000000000001</v>
      </c>
      <c r="T39" s="51">
        <v>0.02</v>
      </c>
      <c r="U39" s="51">
        <v>0</v>
      </c>
      <c r="V39" s="51">
        <v>0.09</v>
      </c>
      <c r="W39" s="51">
        <v>-0.03</v>
      </c>
      <c r="X39" s="51">
        <v>-0.01</v>
      </c>
      <c r="Y39" s="51">
        <v>0.05</v>
      </c>
      <c r="Z39" s="51">
        <v>0.01</v>
      </c>
      <c r="AA39" s="51">
        <v>-0.03</v>
      </c>
      <c r="AB39" s="51">
        <v>-0.03</v>
      </c>
      <c r="AC39" s="51">
        <v>0.09</v>
      </c>
      <c r="AD39" s="51">
        <v>0.06</v>
      </c>
      <c r="AE39" s="51">
        <v>0.04</v>
      </c>
      <c r="AF39" s="51">
        <v>0.05</v>
      </c>
      <c r="AG39" s="51">
        <v>-0.09</v>
      </c>
      <c r="AH39" s="51">
        <v>0.1</v>
      </c>
      <c r="AI39" s="51">
        <v>0.03</v>
      </c>
      <c r="AJ39" s="51">
        <v>0.12</v>
      </c>
      <c r="AK39" s="51">
        <v>0</v>
      </c>
      <c r="AL39" s="51">
        <v>-0.09</v>
      </c>
      <c r="AM39" s="51">
        <v>-0.06</v>
      </c>
      <c r="AN39" s="51">
        <v>-0.15</v>
      </c>
      <c r="AO39" s="51">
        <v>0.17</v>
      </c>
      <c r="AP39" s="51">
        <v>0.13</v>
      </c>
      <c r="AQ39" s="51">
        <v>0.08</v>
      </c>
      <c r="AR39" s="51">
        <v>0.18</v>
      </c>
      <c r="AS39" s="51">
        <v>0</v>
      </c>
      <c r="AT39" s="51">
        <v>7.0000000000000007E-2</v>
      </c>
      <c r="AU39" s="51">
        <v>0.13</v>
      </c>
      <c r="AV39" s="51">
        <v>0.05</v>
      </c>
      <c r="AW39" s="51">
        <v>0.05</v>
      </c>
      <c r="AX39" s="51">
        <v>0.04</v>
      </c>
      <c r="AY39" s="51">
        <v>0.09</v>
      </c>
      <c r="AZ39" s="51">
        <v>0.14000000000000001</v>
      </c>
      <c r="BA39" s="51">
        <v>0.13</v>
      </c>
      <c r="BB39" s="51">
        <v>7.0000000000000007E-2</v>
      </c>
      <c r="BC39" s="51">
        <v>0.1</v>
      </c>
      <c r="BD39" s="51">
        <v>0.08</v>
      </c>
      <c r="BE39" s="51">
        <v>0.11</v>
      </c>
      <c r="BF39" s="51">
        <v>0.13</v>
      </c>
      <c r="BG39" s="51">
        <v>0.06</v>
      </c>
      <c r="BH39" s="51">
        <v>0.09</v>
      </c>
      <c r="BI39" s="51">
        <v>-0.01</v>
      </c>
      <c r="BJ39" s="51">
        <v>-0.06</v>
      </c>
      <c r="BK39" s="51">
        <v>0.02</v>
      </c>
      <c r="BL39" s="51">
        <v>0.01</v>
      </c>
      <c r="BM39" s="51">
        <v>0.1</v>
      </c>
      <c r="BN39" s="51">
        <v>0.2</v>
      </c>
      <c r="BO39" s="51">
        <v>0.17</v>
      </c>
      <c r="BP39" s="51">
        <v>0.17</v>
      </c>
      <c r="BQ39" s="51">
        <v>0.15</v>
      </c>
      <c r="BR39" s="51">
        <v>0.1</v>
      </c>
      <c r="BS39" s="51">
        <v>7.0000000000000007E-2</v>
      </c>
      <c r="BT39" s="51">
        <v>0.04</v>
      </c>
      <c r="BU39" s="51">
        <v>0.02</v>
      </c>
      <c r="BV39" s="51">
        <v>0.08</v>
      </c>
      <c r="BW39" s="51">
        <v>0.16</v>
      </c>
      <c r="BX39" s="51">
        <v>0.14000000000000001</v>
      </c>
      <c r="BY39" s="51">
        <v>0.16</v>
      </c>
      <c r="BZ39" s="51">
        <v>0.15</v>
      </c>
      <c r="CA39" s="51">
        <v>0.1</v>
      </c>
      <c r="CB39" s="51">
        <v>0.16</v>
      </c>
      <c r="CC39" s="51">
        <v>0.2</v>
      </c>
      <c r="CD39" s="51">
        <v>0.15</v>
      </c>
    </row>
    <row r="40" spans="1:82" ht="13.5" customHeight="1" x14ac:dyDescent="0.85">
      <c r="A40" s="13"/>
      <c r="B40" s="5" t="s">
        <v>66</v>
      </c>
      <c r="C40" s="2" t="s">
        <v>34</v>
      </c>
      <c r="D40" s="51"/>
      <c r="E40" s="51"/>
      <c r="F40" s="51"/>
      <c r="G40" s="51"/>
      <c r="H40" s="51"/>
      <c r="I40" s="51">
        <v>0.05</v>
      </c>
      <c r="J40" s="51">
        <v>0.09</v>
      </c>
      <c r="K40" s="51">
        <v>0.11</v>
      </c>
      <c r="L40" s="51">
        <v>0.18</v>
      </c>
      <c r="M40" s="51">
        <v>0.12</v>
      </c>
      <c r="N40" s="51">
        <v>0.15</v>
      </c>
      <c r="O40" s="51">
        <v>0.12</v>
      </c>
      <c r="P40" s="51">
        <v>0.22</v>
      </c>
      <c r="Q40" s="51">
        <v>0.13</v>
      </c>
      <c r="R40" s="51">
        <v>0.04</v>
      </c>
      <c r="S40" s="51">
        <v>0.14000000000000001</v>
      </c>
      <c r="T40" s="51">
        <v>0.02</v>
      </c>
      <c r="U40" s="51">
        <v>0</v>
      </c>
      <c r="V40" s="51">
        <v>0.09</v>
      </c>
      <c r="W40" s="51">
        <v>-0.03</v>
      </c>
      <c r="X40" s="51">
        <v>-0.01</v>
      </c>
      <c r="Y40" s="51">
        <v>0.04</v>
      </c>
      <c r="Z40" s="51">
        <v>-0.02</v>
      </c>
      <c r="AA40" s="51">
        <v>-0.01</v>
      </c>
      <c r="AB40" s="51">
        <v>-0.01</v>
      </c>
      <c r="AC40" s="51">
        <v>0.06</v>
      </c>
      <c r="AD40" s="51">
        <v>0.08</v>
      </c>
      <c r="AE40" s="51">
        <v>7.0000000000000007E-2</v>
      </c>
      <c r="AF40" s="51">
        <v>0.05</v>
      </c>
      <c r="AG40" s="51">
        <v>0.05</v>
      </c>
      <c r="AH40" s="51">
        <v>0.03</v>
      </c>
      <c r="AI40" s="51">
        <v>-0.03</v>
      </c>
      <c r="AJ40" s="51">
        <v>0.09</v>
      </c>
      <c r="AK40" s="51">
        <v>0.12</v>
      </c>
      <c r="AL40" s="51">
        <v>0.14000000000000001</v>
      </c>
      <c r="AM40" s="51">
        <v>0.2</v>
      </c>
      <c r="AN40" s="51">
        <v>0.14000000000000001</v>
      </c>
      <c r="AO40" s="51">
        <v>0.05</v>
      </c>
      <c r="AP40" s="51">
        <v>0.14000000000000001</v>
      </c>
      <c r="AQ40" s="51">
        <v>0.24</v>
      </c>
      <c r="AR40" s="51">
        <v>0.21</v>
      </c>
      <c r="AS40" s="51">
        <v>0.25</v>
      </c>
      <c r="AT40" s="51">
        <v>0.14000000000000001</v>
      </c>
      <c r="AU40" s="51">
        <v>0.06</v>
      </c>
      <c r="AV40" s="51">
        <v>-0.01</v>
      </c>
      <c r="AW40" s="51">
        <v>0.01</v>
      </c>
      <c r="AX40" s="51">
        <v>0.03</v>
      </c>
      <c r="AY40" s="51">
        <v>0.05</v>
      </c>
      <c r="AZ40" s="51">
        <v>0.08</v>
      </c>
      <c r="BA40" s="51">
        <v>0.06</v>
      </c>
      <c r="BB40" s="51">
        <v>0.04</v>
      </c>
      <c r="BC40" s="51">
        <v>0.05</v>
      </c>
      <c r="BD40" s="51">
        <v>0.02</v>
      </c>
      <c r="BE40" s="51">
        <v>0.02</v>
      </c>
      <c r="BF40" s="51">
        <v>0.03</v>
      </c>
      <c r="BG40" s="51">
        <v>0.06</v>
      </c>
      <c r="BH40" s="51">
        <v>7.0000000000000007E-2</v>
      </c>
      <c r="BI40" s="51">
        <v>0.01</v>
      </c>
      <c r="BJ40" s="51">
        <v>-0.08</v>
      </c>
      <c r="BK40" s="51">
        <v>-0.09</v>
      </c>
      <c r="BL40" s="51">
        <v>-0.11</v>
      </c>
      <c r="BM40" s="51">
        <v>-0.04</v>
      </c>
      <c r="BN40" s="51">
        <v>0.18</v>
      </c>
      <c r="BO40" s="51">
        <v>0.16</v>
      </c>
      <c r="BP40" s="51">
        <v>0.2</v>
      </c>
      <c r="BQ40" s="51">
        <v>0.17</v>
      </c>
      <c r="BR40" s="51">
        <v>0.06</v>
      </c>
      <c r="BS40" s="51">
        <v>0.18</v>
      </c>
      <c r="BT40" s="51">
        <v>0.11</v>
      </c>
      <c r="BU40" s="51">
        <v>0.14000000000000001</v>
      </c>
      <c r="BV40" s="51">
        <v>0.1</v>
      </c>
      <c r="BW40" s="51">
        <v>0.1</v>
      </c>
      <c r="BX40" s="51">
        <v>0.18</v>
      </c>
      <c r="BY40" s="51">
        <v>0.03</v>
      </c>
      <c r="BZ40" s="51">
        <v>0.27</v>
      </c>
      <c r="CA40" s="51">
        <v>0.2</v>
      </c>
      <c r="CB40" s="51">
        <v>0.06</v>
      </c>
      <c r="CC40" s="51">
        <v>0.03</v>
      </c>
      <c r="CD40" s="51">
        <v>7.0000000000000007E-2</v>
      </c>
    </row>
    <row r="41" spans="1:82" ht="13.5" customHeight="1" x14ac:dyDescent="0.85">
      <c r="A41" s="13"/>
      <c r="B41" s="5" t="s">
        <v>98</v>
      </c>
      <c r="C41" s="2" t="s">
        <v>35</v>
      </c>
      <c r="D41" s="51"/>
      <c r="E41" s="51"/>
      <c r="F41" s="51"/>
      <c r="G41" s="51"/>
      <c r="H41" s="51"/>
      <c r="I41" s="51">
        <v>0.22</v>
      </c>
      <c r="J41" s="51">
        <v>0.06</v>
      </c>
      <c r="K41" s="51">
        <v>-0.01</v>
      </c>
      <c r="L41" s="51">
        <v>0</v>
      </c>
      <c r="M41" s="51">
        <v>0.02</v>
      </c>
      <c r="N41" s="51">
        <v>0.03</v>
      </c>
      <c r="O41" s="51">
        <v>0.1</v>
      </c>
      <c r="P41" s="51">
        <v>0.05</v>
      </c>
      <c r="Q41" s="51">
        <v>0.08</v>
      </c>
      <c r="R41" s="51">
        <v>0.11</v>
      </c>
      <c r="S41" s="51">
        <v>0.05</v>
      </c>
      <c r="T41" s="51">
        <v>0.06</v>
      </c>
      <c r="U41" s="51">
        <v>0.05</v>
      </c>
      <c r="V41" s="51">
        <v>0.14000000000000001</v>
      </c>
      <c r="W41" s="51">
        <v>0.15</v>
      </c>
      <c r="X41" s="51">
        <v>0.24</v>
      </c>
      <c r="Y41" s="51">
        <v>0.06</v>
      </c>
      <c r="Z41" s="51">
        <v>-0.04</v>
      </c>
      <c r="AA41" s="51">
        <v>0.28999999999999998</v>
      </c>
      <c r="AB41" s="51">
        <v>0.27</v>
      </c>
      <c r="AC41" s="51">
        <v>0.42</v>
      </c>
      <c r="AD41" s="51">
        <v>0.25</v>
      </c>
      <c r="AE41" s="51">
        <v>0.11</v>
      </c>
      <c r="AF41" s="51">
        <v>0.15</v>
      </c>
      <c r="AG41" s="51">
        <v>7.0000000000000007E-2</v>
      </c>
      <c r="AH41" s="51">
        <v>0.18</v>
      </c>
      <c r="AI41" s="51">
        <v>0.06</v>
      </c>
      <c r="AJ41" s="51">
        <v>7.0000000000000007E-2</v>
      </c>
      <c r="AK41" s="51">
        <v>0.06</v>
      </c>
      <c r="AL41" s="51">
        <v>0.08</v>
      </c>
      <c r="AM41" s="51">
        <v>0.13</v>
      </c>
      <c r="AN41" s="51">
        <v>0.01</v>
      </c>
      <c r="AO41" s="51">
        <v>0.1</v>
      </c>
      <c r="AP41" s="51">
        <v>0.02</v>
      </c>
      <c r="AQ41" s="51">
        <v>0</v>
      </c>
      <c r="AR41" s="51">
        <v>0.08</v>
      </c>
      <c r="AS41" s="51">
        <v>0.09</v>
      </c>
      <c r="AT41" s="51">
        <v>0.12</v>
      </c>
      <c r="AU41" s="51">
        <v>0.14000000000000001</v>
      </c>
      <c r="AV41" s="51">
        <v>0.1</v>
      </c>
      <c r="AW41" s="51">
        <v>-0.02</v>
      </c>
      <c r="AX41" s="51">
        <v>0.08</v>
      </c>
      <c r="AY41" s="51">
        <v>0.12</v>
      </c>
      <c r="AZ41" s="51">
        <v>-0.1</v>
      </c>
      <c r="BA41" s="51">
        <v>0.11</v>
      </c>
      <c r="BB41" s="51">
        <v>0.02</v>
      </c>
      <c r="BC41" s="51">
        <v>-0.04</v>
      </c>
      <c r="BD41" s="51">
        <v>0.21</v>
      </c>
      <c r="BE41" s="51">
        <v>-0.04</v>
      </c>
      <c r="BF41" s="51">
        <v>0.09</v>
      </c>
      <c r="BG41" s="51">
        <v>0.13</v>
      </c>
      <c r="BH41" s="51">
        <v>0.01</v>
      </c>
      <c r="BI41" s="51">
        <v>0.15</v>
      </c>
      <c r="BJ41" s="51">
        <v>-0.04</v>
      </c>
      <c r="BK41" s="51">
        <v>0</v>
      </c>
      <c r="BL41" s="51">
        <v>0.01</v>
      </c>
      <c r="BM41" s="51">
        <v>-0.02</v>
      </c>
      <c r="BN41" s="51">
        <v>0.09</v>
      </c>
      <c r="BO41" s="51">
        <v>0.02</v>
      </c>
      <c r="BP41" s="51">
        <v>0.05</v>
      </c>
      <c r="BQ41" s="51">
        <v>0.08</v>
      </c>
      <c r="BR41" s="51">
        <v>0.02</v>
      </c>
      <c r="BS41" s="51">
        <v>0.18</v>
      </c>
      <c r="BT41" s="51">
        <v>0.1</v>
      </c>
      <c r="BU41" s="51">
        <v>0.06</v>
      </c>
      <c r="BV41" s="51">
        <v>0.18</v>
      </c>
      <c r="BW41" s="51">
        <v>0.04</v>
      </c>
      <c r="BX41" s="51">
        <v>0.15</v>
      </c>
      <c r="BY41" s="51">
        <v>0.06</v>
      </c>
      <c r="BZ41" s="51">
        <v>0</v>
      </c>
      <c r="CA41" s="51">
        <v>0.11</v>
      </c>
      <c r="CB41" s="51">
        <v>0.22</v>
      </c>
      <c r="CC41" s="51">
        <v>0.14000000000000001</v>
      </c>
      <c r="CD41" s="51">
        <v>0.16</v>
      </c>
    </row>
    <row r="42" spans="1:82" ht="13.5" customHeight="1" x14ac:dyDescent="0.85">
      <c r="A42" s="13"/>
      <c r="B42" s="5" t="s">
        <v>67</v>
      </c>
      <c r="C42" s="2" t="s">
        <v>36</v>
      </c>
      <c r="D42" s="51"/>
      <c r="E42" s="51"/>
      <c r="F42" s="51"/>
      <c r="G42" s="51"/>
      <c r="H42" s="51"/>
      <c r="I42" s="51">
        <v>0.15</v>
      </c>
      <c r="J42" s="51">
        <v>0.15</v>
      </c>
      <c r="K42" s="51">
        <v>0.15</v>
      </c>
      <c r="L42" s="51">
        <v>0.15</v>
      </c>
      <c r="M42" s="51">
        <v>7.0000000000000007E-2</v>
      </c>
      <c r="N42" s="51">
        <v>7.0000000000000007E-2</v>
      </c>
      <c r="O42" s="51">
        <v>7.0000000000000007E-2</v>
      </c>
      <c r="P42" s="51">
        <v>7.0000000000000007E-2</v>
      </c>
      <c r="Q42" s="51">
        <v>0.15</v>
      </c>
      <c r="R42" s="51">
        <v>0.15</v>
      </c>
      <c r="S42" s="51">
        <v>0.15</v>
      </c>
      <c r="T42" s="51">
        <v>0.15</v>
      </c>
      <c r="U42" s="51">
        <v>0.09</v>
      </c>
      <c r="V42" s="51">
        <v>0.09</v>
      </c>
      <c r="W42" s="51">
        <v>0.09</v>
      </c>
      <c r="X42" s="51">
        <v>0.09</v>
      </c>
      <c r="Y42" s="51">
        <v>0.18</v>
      </c>
      <c r="Z42" s="51">
        <v>0.18</v>
      </c>
      <c r="AA42" s="51">
        <v>0.18</v>
      </c>
      <c r="AB42" s="51">
        <v>0.18</v>
      </c>
      <c r="AC42" s="51">
        <v>7.0000000000000007E-2</v>
      </c>
      <c r="AD42" s="51">
        <v>7.0000000000000007E-2</v>
      </c>
      <c r="AE42" s="51">
        <v>7.0000000000000007E-2</v>
      </c>
      <c r="AF42" s="51">
        <v>7.0000000000000007E-2</v>
      </c>
      <c r="AG42" s="51">
        <v>0.05</v>
      </c>
      <c r="AH42" s="51">
        <v>0.05</v>
      </c>
      <c r="AI42" s="51">
        <v>0.04</v>
      </c>
      <c r="AJ42" s="51">
        <v>0.04</v>
      </c>
      <c r="AK42" s="51">
        <v>0.03</v>
      </c>
      <c r="AL42" s="51">
        <v>0.03</v>
      </c>
      <c r="AM42" s="51">
        <v>0.03</v>
      </c>
      <c r="AN42" s="51">
        <v>0.03</v>
      </c>
      <c r="AO42" s="51">
        <v>0.02</v>
      </c>
      <c r="AP42" s="51">
        <v>0.02</v>
      </c>
      <c r="AQ42" s="51">
        <v>0.02</v>
      </c>
      <c r="AR42" s="51">
        <v>0.02</v>
      </c>
      <c r="AS42" s="51">
        <v>0.04</v>
      </c>
      <c r="AT42" s="51">
        <v>0.04</v>
      </c>
      <c r="AU42" s="51">
        <v>0.04</v>
      </c>
      <c r="AV42" s="51">
        <v>0.04</v>
      </c>
      <c r="AW42" s="51">
        <v>0.02</v>
      </c>
      <c r="AX42" s="51">
        <v>0.02</v>
      </c>
      <c r="AY42" s="51">
        <v>0.02</v>
      </c>
      <c r="AZ42" s="51">
        <v>0.02</v>
      </c>
      <c r="BA42" s="51">
        <v>0.04</v>
      </c>
      <c r="BB42" s="51">
        <v>0.04</v>
      </c>
      <c r="BC42" s="51">
        <v>0.04</v>
      </c>
      <c r="BD42" s="51">
        <v>0.04</v>
      </c>
      <c r="BE42" s="51">
        <v>0.02</v>
      </c>
      <c r="BF42" s="51">
        <v>0.02</v>
      </c>
      <c r="BG42" s="51">
        <v>0.02</v>
      </c>
      <c r="BH42" s="51">
        <v>0.02</v>
      </c>
      <c r="BI42" s="51">
        <v>-0.03</v>
      </c>
      <c r="BJ42" s="51">
        <v>-0.67</v>
      </c>
      <c r="BK42" s="51">
        <v>-0.56999999999999995</v>
      </c>
      <c r="BL42" s="51">
        <v>-0.23</v>
      </c>
      <c r="BM42" s="51">
        <v>0.05</v>
      </c>
      <c r="BN42" s="51">
        <v>2.0699999999999998</v>
      </c>
      <c r="BO42" s="51">
        <v>1.4</v>
      </c>
      <c r="BP42" s="51">
        <v>0.33</v>
      </c>
      <c r="BQ42" s="51">
        <v>0.06</v>
      </c>
      <c r="BR42" s="51">
        <v>0.06</v>
      </c>
      <c r="BS42" s="51">
        <v>0.06</v>
      </c>
      <c r="BT42" s="51">
        <v>0.06</v>
      </c>
      <c r="BU42" s="51">
        <v>0.05</v>
      </c>
      <c r="BV42" s="51">
        <v>0.05</v>
      </c>
      <c r="BW42" s="51">
        <v>0.05</v>
      </c>
      <c r="BX42" s="51">
        <v>0.05</v>
      </c>
      <c r="BY42" s="51">
        <v>0.04</v>
      </c>
      <c r="BZ42" s="51">
        <v>0.04</v>
      </c>
      <c r="CA42" s="51">
        <v>0.04</v>
      </c>
      <c r="CB42" s="51">
        <v>0.04</v>
      </c>
      <c r="CC42" s="51">
        <v>0.05</v>
      </c>
      <c r="CD42" s="51">
        <v>0.05</v>
      </c>
    </row>
    <row r="43" spans="1:82" ht="13.5" customHeight="1" x14ac:dyDescent="0.85">
      <c r="A43" s="13"/>
      <c r="B43" s="5" t="s">
        <v>68</v>
      </c>
      <c r="C43" s="2" t="s">
        <v>37</v>
      </c>
      <c r="D43" s="51"/>
      <c r="E43" s="51"/>
      <c r="F43" s="51"/>
      <c r="G43" s="51"/>
      <c r="H43" s="51"/>
      <c r="I43" s="51">
        <v>0.14000000000000001</v>
      </c>
      <c r="J43" s="51">
        <v>0.14000000000000001</v>
      </c>
      <c r="K43" s="51">
        <v>0.14000000000000001</v>
      </c>
      <c r="L43" s="51">
        <v>0.14000000000000001</v>
      </c>
      <c r="M43" s="51">
        <v>0.12</v>
      </c>
      <c r="N43" s="51">
        <v>0.12</v>
      </c>
      <c r="O43" s="51">
        <v>0.12</v>
      </c>
      <c r="P43" s="51">
        <v>0.12</v>
      </c>
      <c r="Q43" s="51">
        <v>0.11</v>
      </c>
      <c r="R43" s="51">
        <v>0.11</v>
      </c>
      <c r="S43" s="51">
        <v>0.22</v>
      </c>
      <c r="T43" s="51">
        <v>0.16</v>
      </c>
      <c r="U43" s="51">
        <v>0.2</v>
      </c>
      <c r="V43" s="51">
        <v>0.1</v>
      </c>
      <c r="W43" s="51">
        <v>0.09</v>
      </c>
      <c r="X43" s="51">
        <v>0.24</v>
      </c>
      <c r="Y43" s="51">
        <v>-0.09</v>
      </c>
      <c r="Z43" s="51">
        <v>-0.01</v>
      </c>
      <c r="AA43" s="51">
        <v>0.03</v>
      </c>
      <c r="AB43" s="51">
        <v>0.14000000000000001</v>
      </c>
      <c r="AC43" s="51">
        <v>0.31</v>
      </c>
      <c r="AD43" s="51">
        <v>0.56999999999999995</v>
      </c>
      <c r="AE43" s="51">
        <v>0.09</v>
      </c>
      <c r="AF43" s="51">
        <v>0.04</v>
      </c>
      <c r="AG43" s="51">
        <v>0.12</v>
      </c>
      <c r="AH43" s="51">
        <v>-7.0000000000000007E-2</v>
      </c>
      <c r="AI43" s="51">
        <v>0.18</v>
      </c>
      <c r="AJ43" s="51">
        <v>0.03</v>
      </c>
      <c r="AK43" s="51">
        <v>0.01</v>
      </c>
      <c r="AL43" s="51">
        <v>0.01</v>
      </c>
      <c r="AM43" s="51">
        <v>0.09</v>
      </c>
      <c r="AN43" s="51">
        <v>0.22</v>
      </c>
      <c r="AO43" s="51">
        <v>0.12</v>
      </c>
      <c r="AP43" s="51">
        <v>0.32</v>
      </c>
      <c r="AQ43" s="51">
        <v>0.08</v>
      </c>
      <c r="AR43" s="51">
        <v>-0.08</v>
      </c>
      <c r="AS43" s="51">
        <v>0.15</v>
      </c>
      <c r="AT43" s="51">
        <v>0.03</v>
      </c>
      <c r="AU43" s="51">
        <v>-0.05</v>
      </c>
      <c r="AV43" s="51">
        <v>0.13</v>
      </c>
      <c r="AW43" s="51">
        <v>-0.01</v>
      </c>
      <c r="AX43" s="51">
        <v>0.03</v>
      </c>
      <c r="AY43" s="51">
        <v>0.1</v>
      </c>
      <c r="AZ43" s="51">
        <v>0.09</v>
      </c>
      <c r="BA43" s="51">
        <v>0.05</v>
      </c>
      <c r="BB43" s="51">
        <v>0.02</v>
      </c>
      <c r="BC43" s="51">
        <v>-0.03</v>
      </c>
      <c r="BD43" s="51">
        <v>-0.05</v>
      </c>
      <c r="BE43" s="51">
        <v>-0.04</v>
      </c>
      <c r="BF43" s="51">
        <v>0.05</v>
      </c>
      <c r="BG43" s="51">
        <v>0.14000000000000001</v>
      </c>
      <c r="BH43" s="51">
        <v>-0.01</v>
      </c>
      <c r="BI43" s="51">
        <v>0.32</v>
      </c>
      <c r="BJ43" s="51">
        <v>0.05</v>
      </c>
      <c r="BK43" s="51">
        <v>0.06</v>
      </c>
      <c r="BL43" s="51">
        <v>0.24</v>
      </c>
      <c r="BM43" s="51">
        <v>-0.12</v>
      </c>
      <c r="BN43" s="51">
        <v>0.28000000000000003</v>
      </c>
      <c r="BO43" s="51">
        <v>0.06</v>
      </c>
      <c r="BP43" s="51">
        <v>0.26</v>
      </c>
      <c r="BQ43" s="51">
        <v>0.26</v>
      </c>
      <c r="BR43" s="51">
        <v>0.05</v>
      </c>
      <c r="BS43" s="51">
        <v>0.16</v>
      </c>
      <c r="BT43" s="51">
        <v>-0.03</v>
      </c>
      <c r="BU43" s="51">
        <v>-0.03</v>
      </c>
      <c r="BV43" s="51">
        <v>0.09</v>
      </c>
      <c r="BW43" s="51">
        <v>-0.02</v>
      </c>
      <c r="BX43" s="51">
        <v>-0.1</v>
      </c>
      <c r="BY43" s="51">
        <v>0.16</v>
      </c>
      <c r="BZ43" s="51">
        <v>0</v>
      </c>
      <c r="CA43" s="51">
        <v>0.09</v>
      </c>
      <c r="CB43" s="51">
        <v>0.51</v>
      </c>
      <c r="CC43" s="51">
        <v>0</v>
      </c>
      <c r="CD43" s="51">
        <v>0.1</v>
      </c>
    </row>
    <row r="44" spans="1:82" ht="13.5" customHeight="1" x14ac:dyDescent="0.85">
      <c r="A44" s="13"/>
      <c r="B44" s="5" t="s">
        <v>69</v>
      </c>
      <c r="C44" s="2" t="s">
        <v>38</v>
      </c>
      <c r="D44" s="51"/>
      <c r="E44" s="51"/>
      <c r="F44" s="51"/>
      <c r="G44" s="51"/>
      <c r="H44" s="51"/>
      <c r="I44" s="51">
        <v>0.17</v>
      </c>
      <c r="J44" s="51">
        <v>0.12</v>
      </c>
      <c r="K44" s="51">
        <v>0.18</v>
      </c>
      <c r="L44" s="51">
        <v>0.1</v>
      </c>
      <c r="M44" s="51">
        <v>0.04</v>
      </c>
      <c r="N44" s="51">
        <v>0</v>
      </c>
      <c r="O44" s="51">
        <v>0.03</v>
      </c>
      <c r="P44" s="51">
        <v>0.02</v>
      </c>
      <c r="Q44" s="51">
        <v>-7.0000000000000007E-2</v>
      </c>
      <c r="R44" s="51">
        <v>-0.04</v>
      </c>
      <c r="S44" s="51">
        <v>-0.08</v>
      </c>
      <c r="T44" s="51">
        <v>-0.02</v>
      </c>
      <c r="U44" s="51">
        <v>0.09</v>
      </c>
      <c r="V44" s="51">
        <v>0.06</v>
      </c>
      <c r="W44" s="51">
        <v>0.08</v>
      </c>
      <c r="X44" s="51">
        <v>0.04</v>
      </c>
      <c r="Y44" s="51">
        <v>0.02</v>
      </c>
      <c r="Z44" s="51">
        <v>-0.01</v>
      </c>
      <c r="AA44" s="51">
        <v>-0.04</v>
      </c>
      <c r="AB44" s="51">
        <v>0</v>
      </c>
      <c r="AC44" s="51">
        <v>0.03</v>
      </c>
      <c r="AD44" s="51">
        <v>0.1</v>
      </c>
      <c r="AE44" s="51">
        <v>0.15</v>
      </c>
      <c r="AF44" s="51">
        <v>0.16</v>
      </c>
      <c r="AG44" s="51">
        <v>0.13</v>
      </c>
      <c r="AH44" s="51">
        <v>0.2</v>
      </c>
      <c r="AI44" s="51">
        <v>0.08</v>
      </c>
      <c r="AJ44" s="51">
        <v>0.09</v>
      </c>
      <c r="AK44" s="51">
        <v>0.13</v>
      </c>
      <c r="AL44" s="51">
        <v>0.15</v>
      </c>
      <c r="AM44" s="51">
        <v>0.24</v>
      </c>
      <c r="AN44" s="51">
        <v>0.13</v>
      </c>
      <c r="AO44" s="51">
        <v>0.2</v>
      </c>
      <c r="AP44" s="51">
        <v>0.2</v>
      </c>
      <c r="AQ44" s="51">
        <v>0.14000000000000001</v>
      </c>
      <c r="AR44" s="51">
        <v>0.23</v>
      </c>
      <c r="AS44" s="51">
        <v>0.11</v>
      </c>
      <c r="AT44" s="51">
        <v>0.03</v>
      </c>
      <c r="AU44" s="51">
        <v>7.0000000000000007E-2</v>
      </c>
      <c r="AV44" s="51">
        <v>7.0000000000000007E-2</v>
      </c>
      <c r="AW44" s="51">
        <v>0.05</v>
      </c>
      <c r="AX44" s="51">
        <v>0.05</v>
      </c>
      <c r="AY44" s="51">
        <v>0.05</v>
      </c>
      <c r="AZ44" s="51">
        <v>0.04</v>
      </c>
      <c r="BA44" s="51">
        <v>7.0000000000000007E-2</v>
      </c>
      <c r="BB44" s="51">
        <v>0.09</v>
      </c>
      <c r="BC44" s="51">
        <v>7.0000000000000007E-2</v>
      </c>
      <c r="BD44" s="51">
        <v>0.14000000000000001</v>
      </c>
      <c r="BE44" s="51">
        <v>0.08</v>
      </c>
      <c r="BF44" s="51">
        <v>0.09</v>
      </c>
      <c r="BG44" s="51">
        <v>0.1</v>
      </c>
      <c r="BH44" s="51">
        <v>0.05</v>
      </c>
      <c r="BI44" s="51">
        <v>-0.01</v>
      </c>
      <c r="BJ44" s="51">
        <v>-0.04</v>
      </c>
      <c r="BK44" s="51">
        <v>0.01</v>
      </c>
      <c r="BL44" s="51">
        <v>-0.02</v>
      </c>
      <c r="BM44" s="51">
        <v>0.06</v>
      </c>
      <c r="BN44" s="51">
        <v>0.12</v>
      </c>
      <c r="BO44" s="51">
        <v>7.0000000000000007E-2</v>
      </c>
      <c r="BP44" s="51">
        <v>0.15</v>
      </c>
      <c r="BQ44" s="51">
        <v>0.08</v>
      </c>
      <c r="BR44" s="51">
        <v>0.06</v>
      </c>
      <c r="BS44" s="51">
        <v>0.09</v>
      </c>
      <c r="BT44" s="51">
        <v>0.03</v>
      </c>
      <c r="BU44" s="51">
        <v>0.06</v>
      </c>
      <c r="BV44" s="51">
        <v>0.05</v>
      </c>
      <c r="BW44" s="51">
        <v>0.08</v>
      </c>
      <c r="BX44" s="51">
        <v>0.92</v>
      </c>
      <c r="BY44" s="51">
        <v>0.1</v>
      </c>
      <c r="BZ44" s="51">
        <v>0.18</v>
      </c>
      <c r="CA44" s="51">
        <v>0.14000000000000001</v>
      </c>
      <c r="CB44" s="51">
        <v>-0.32</v>
      </c>
      <c r="CC44" s="51">
        <v>0.16</v>
      </c>
      <c r="CD44" s="51">
        <v>0.16</v>
      </c>
    </row>
    <row r="45" spans="1:82" ht="6.75" customHeight="1" x14ac:dyDescent="0.85">
      <c r="A45" s="3"/>
      <c r="B45" s="3"/>
      <c r="C45" s="12"/>
      <c r="D45" s="37"/>
      <c r="E45" s="37"/>
      <c r="F45" s="37"/>
      <c r="G45" s="37"/>
      <c r="H45" s="37"/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37">
        <v>0</v>
      </c>
      <c r="P45" s="37">
        <v>0</v>
      </c>
      <c r="Q45" s="37">
        <v>0</v>
      </c>
      <c r="R45" s="37">
        <v>0</v>
      </c>
      <c r="S45" s="37">
        <v>0</v>
      </c>
      <c r="T45" s="37">
        <v>0</v>
      </c>
      <c r="U45" s="37">
        <v>0</v>
      </c>
      <c r="V45" s="37">
        <v>0</v>
      </c>
      <c r="W45" s="37">
        <v>0</v>
      </c>
      <c r="X45" s="37">
        <v>0</v>
      </c>
      <c r="Y45" s="37">
        <v>0</v>
      </c>
      <c r="Z45" s="37">
        <v>0</v>
      </c>
      <c r="AA45" s="37">
        <v>0</v>
      </c>
      <c r="AB45" s="37">
        <v>0</v>
      </c>
      <c r="AC45" s="37">
        <v>0</v>
      </c>
      <c r="AD45" s="37">
        <v>0</v>
      </c>
      <c r="AE45" s="37">
        <v>0</v>
      </c>
      <c r="AF45" s="37">
        <v>0</v>
      </c>
      <c r="AG45" s="37">
        <v>0</v>
      </c>
      <c r="AH45" s="37">
        <v>0</v>
      </c>
      <c r="AI45" s="37">
        <v>0</v>
      </c>
      <c r="AJ45" s="37">
        <v>0</v>
      </c>
      <c r="AK45" s="37">
        <v>0</v>
      </c>
      <c r="AL45" s="37">
        <v>0</v>
      </c>
      <c r="AM45" s="37">
        <v>0</v>
      </c>
      <c r="AN45" s="37">
        <v>0</v>
      </c>
      <c r="AO45" s="37">
        <v>0</v>
      </c>
      <c r="AP45" s="37">
        <v>0</v>
      </c>
      <c r="AQ45" s="37">
        <v>0</v>
      </c>
      <c r="AR45" s="37">
        <v>0</v>
      </c>
      <c r="AS45" s="37">
        <v>0</v>
      </c>
      <c r="AT45" s="37">
        <v>0</v>
      </c>
      <c r="AU45" s="37">
        <v>0</v>
      </c>
      <c r="AV45" s="37">
        <v>0</v>
      </c>
      <c r="AW45" s="37">
        <v>0</v>
      </c>
      <c r="AX45" s="37">
        <v>0</v>
      </c>
      <c r="AY45" s="37">
        <v>0</v>
      </c>
      <c r="AZ45" s="37">
        <v>0</v>
      </c>
      <c r="BA45" s="37">
        <v>0</v>
      </c>
      <c r="BB45" s="37">
        <v>0</v>
      </c>
      <c r="BC45" s="37">
        <v>0</v>
      </c>
      <c r="BD45" s="37">
        <v>0</v>
      </c>
      <c r="BE45" s="37">
        <v>0</v>
      </c>
      <c r="BF45" s="37">
        <v>0</v>
      </c>
      <c r="BG45" s="37">
        <v>0</v>
      </c>
      <c r="BH45" s="37">
        <v>0</v>
      </c>
      <c r="BI45" s="37">
        <v>0</v>
      </c>
      <c r="BJ45" s="37">
        <v>0</v>
      </c>
      <c r="BK45" s="37">
        <v>0</v>
      </c>
      <c r="BL45" s="37">
        <v>0</v>
      </c>
      <c r="BM45" s="37">
        <v>0</v>
      </c>
      <c r="BN45" s="37">
        <v>0</v>
      </c>
      <c r="BO45" s="37">
        <v>0</v>
      </c>
      <c r="BP45" s="37">
        <v>0</v>
      </c>
      <c r="BQ45" s="37">
        <v>0</v>
      </c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</row>
    <row r="46" spans="1:82" ht="14.25" customHeight="1" x14ac:dyDescent="0.85">
      <c r="A46" s="3"/>
      <c r="B46" s="22" t="s">
        <v>40</v>
      </c>
      <c r="C46" s="23"/>
      <c r="D46" s="50"/>
      <c r="E46" s="50"/>
      <c r="F46" s="50"/>
      <c r="G46" s="50"/>
      <c r="H46" s="50"/>
      <c r="I46" s="50">
        <v>0.15</v>
      </c>
      <c r="J46" s="50">
        <v>0.05</v>
      </c>
      <c r="K46" s="50">
        <v>-0.04</v>
      </c>
      <c r="L46" s="50">
        <v>0.02</v>
      </c>
      <c r="M46" s="50">
        <v>0.05</v>
      </c>
      <c r="N46" s="50">
        <v>7.0000000000000007E-2</v>
      </c>
      <c r="O46" s="50">
        <v>0.25</v>
      </c>
      <c r="P46" s="50">
        <v>0.1</v>
      </c>
      <c r="Q46" s="50">
        <v>0.01</v>
      </c>
      <c r="R46" s="50">
        <v>0.17</v>
      </c>
      <c r="S46" s="50">
        <v>0.04</v>
      </c>
      <c r="T46" s="50">
        <v>0.19</v>
      </c>
      <c r="U46" s="50">
        <v>0.03</v>
      </c>
      <c r="V46" s="50">
        <v>0.11</v>
      </c>
      <c r="W46" s="50">
        <v>0.06</v>
      </c>
      <c r="X46" s="50">
        <v>-0.01</v>
      </c>
      <c r="Y46" s="50">
        <v>0.04</v>
      </c>
      <c r="Z46" s="50">
        <v>-0.02</v>
      </c>
      <c r="AA46" s="50">
        <v>0.03</v>
      </c>
      <c r="AB46" s="50">
        <v>0.02</v>
      </c>
      <c r="AC46" s="50">
        <v>0.08</v>
      </c>
      <c r="AD46" s="50">
        <v>0.02</v>
      </c>
      <c r="AE46" s="50">
        <v>7.0000000000000007E-2</v>
      </c>
      <c r="AF46" s="50">
        <v>-0.09</v>
      </c>
      <c r="AG46" s="50">
        <v>-0.14000000000000001</v>
      </c>
      <c r="AH46" s="50">
        <v>-0.01</v>
      </c>
      <c r="AI46" s="50">
        <v>-0.08</v>
      </c>
      <c r="AJ46" s="50">
        <v>0.11</v>
      </c>
      <c r="AK46" s="50">
        <v>0.16</v>
      </c>
      <c r="AL46" s="50">
        <v>0.06</v>
      </c>
      <c r="AM46" s="50">
        <v>0.06</v>
      </c>
      <c r="AN46" s="50">
        <v>0.05</v>
      </c>
      <c r="AO46" s="50">
        <v>0.12</v>
      </c>
      <c r="AP46" s="50">
        <v>0.17</v>
      </c>
      <c r="AQ46" s="50">
        <v>0.14000000000000001</v>
      </c>
      <c r="AR46" s="50">
        <v>0.14000000000000001</v>
      </c>
      <c r="AS46" s="50">
        <v>0.1</v>
      </c>
      <c r="AT46" s="50">
        <v>0.09</v>
      </c>
      <c r="AU46" s="50">
        <v>0.03</v>
      </c>
      <c r="AV46" s="50">
        <v>-0.04</v>
      </c>
      <c r="AW46" s="50">
        <v>-0.05</v>
      </c>
      <c r="AX46" s="50">
        <v>-0.09</v>
      </c>
      <c r="AY46" s="50">
        <v>-0.01</v>
      </c>
      <c r="AZ46" s="50">
        <v>0.06</v>
      </c>
      <c r="BA46" s="50">
        <v>0.1</v>
      </c>
      <c r="BB46" s="50">
        <v>0.09</v>
      </c>
      <c r="BC46" s="50">
        <v>7.0000000000000007E-2</v>
      </c>
      <c r="BD46" s="50">
        <v>0.11</v>
      </c>
      <c r="BE46" s="50">
        <v>0.08</v>
      </c>
      <c r="BF46" s="50">
        <v>0.24</v>
      </c>
      <c r="BG46" s="50">
        <v>0.16</v>
      </c>
      <c r="BH46" s="50">
        <v>0.12</v>
      </c>
      <c r="BI46" s="50">
        <v>0.09</v>
      </c>
      <c r="BJ46" s="50">
        <v>-0.09</v>
      </c>
      <c r="BK46" s="50">
        <v>-0.04</v>
      </c>
      <c r="BL46" s="50">
        <v>-0.02</v>
      </c>
      <c r="BM46" s="50">
        <v>0.03</v>
      </c>
      <c r="BN46" s="50">
        <v>0.27</v>
      </c>
      <c r="BO46" s="50">
        <v>-0.03</v>
      </c>
      <c r="BP46" s="50">
        <v>0.16</v>
      </c>
      <c r="BQ46" s="50">
        <v>7.0000000000000007E-2</v>
      </c>
      <c r="BR46" s="50">
        <v>0.04</v>
      </c>
      <c r="BS46" s="50">
        <v>0.22</v>
      </c>
      <c r="BT46" s="50">
        <v>-0.08</v>
      </c>
      <c r="BU46" s="50">
        <v>-0.05</v>
      </c>
      <c r="BV46" s="50">
        <v>-7.0000000000000007E-2</v>
      </c>
      <c r="BW46" s="50">
        <v>-0.02</v>
      </c>
      <c r="BX46" s="50">
        <v>-0.04</v>
      </c>
      <c r="BY46" s="50">
        <v>0.04</v>
      </c>
      <c r="BZ46" s="50">
        <v>0.12</v>
      </c>
      <c r="CA46" s="50">
        <v>0.09</v>
      </c>
      <c r="CB46" s="50">
        <v>0.06</v>
      </c>
      <c r="CC46" s="50">
        <v>7.0000000000000007E-2</v>
      </c>
      <c r="CD46" s="50">
        <v>0.05</v>
      </c>
    </row>
    <row r="47" spans="1:82" ht="7.5" customHeight="1" thickBot="1" x14ac:dyDescent="1">
      <c r="A47" s="3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</row>
    <row r="48" spans="1:82" s="45" customFormat="1" ht="12" customHeight="1" thickTop="1" x14ac:dyDescent="0.6">
      <c r="A48" s="46"/>
      <c r="B48" s="104" t="str">
        <f>QGDP_SH!B48</f>
        <v>Source: National Institute of Statistics of Rwanda</v>
      </c>
      <c r="C48" s="48"/>
    </row>
    <row r="49" spans="1:82" s="45" customFormat="1" ht="12" customHeight="1" x14ac:dyDescent="0.6">
      <c r="A49" s="46"/>
      <c r="B49" s="105">
        <f>QGDP_SH!B49</f>
        <v>45917</v>
      </c>
      <c r="C49" s="48"/>
    </row>
    <row r="50" spans="1:82" ht="17.600000000000001" x14ac:dyDescent="0.85">
      <c r="A50" s="3"/>
    </row>
    <row r="51" spans="1:82" ht="17.600000000000001" x14ac:dyDescent="0.85">
      <c r="A51" s="3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</row>
    <row r="52" spans="1:82" ht="17.600000000000001" x14ac:dyDescent="0.85">
      <c r="A52" s="3"/>
      <c r="B52" s="43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</row>
    <row r="53" spans="1:82" ht="17.600000000000001" x14ac:dyDescent="0.85">
      <c r="A53" s="3"/>
    </row>
    <row r="54" spans="1:82" ht="17.600000000000001" x14ac:dyDescent="0.85">
      <c r="A54" s="3"/>
    </row>
    <row r="55" spans="1:82" ht="17.600000000000001" x14ac:dyDescent="0.85">
      <c r="A55" s="3"/>
    </row>
    <row r="56" spans="1:82" ht="17.600000000000001" x14ac:dyDescent="0.85">
      <c r="A56" s="3"/>
    </row>
    <row r="57" spans="1:82" ht="17.600000000000001" x14ac:dyDescent="0.85">
      <c r="A57" s="3"/>
    </row>
    <row r="58" spans="1:82" ht="17.600000000000001" x14ac:dyDescent="0.85">
      <c r="A58" s="3"/>
    </row>
    <row r="59" spans="1:82" ht="17.600000000000001" x14ac:dyDescent="0.85">
      <c r="A59" s="3"/>
    </row>
    <row r="60" spans="1:82" ht="17.600000000000001" x14ac:dyDescent="0.85">
      <c r="A60" s="3"/>
    </row>
    <row r="61" spans="1:82" ht="17.600000000000001" x14ac:dyDescent="0.85">
      <c r="A61" s="3"/>
    </row>
    <row r="62" spans="1:82" ht="17.600000000000001" x14ac:dyDescent="0.85">
      <c r="A62" s="3"/>
    </row>
    <row r="63" spans="1:82" ht="17.600000000000001" x14ac:dyDescent="0.85">
      <c r="A63" s="3"/>
    </row>
    <row r="64" spans="1:82" ht="17.600000000000001" x14ac:dyDescent="0.85">
      <c r="A64" s="3"/>
    </row>
    <row r="65" spans="1:1" ht="17.600000000000001" x14ac:dyDescent="0.85">
      <c r="A65" s="3"/>
    </row>
  </sheetData>
  <pageMargins left="0.5" right="0.5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A9731-B086-49D2-BDDD-AA9545B3C0DB}">
  <sheetPr codeName="Sheet11"/>
  <dimension ref="A1:CD52"/>
  <sheetViews>
    <sheetView showGridLines="0" zoomScaleNormal="100" workbookViewId="0">
      <pane xSplit="3" ySplit="8" topLeftCell="BT42" activePane="bottomRight" state="frozen"/>
      <selection activeCell="E61" sqref="E61"/>
      <selection pane="topRight" activeCell="E61" sqref="E61"/>
      <selection pane="bottomLeft" activeCell="E61" sqref="E61"/>
      <selection pane="bottomRight" activeCell="CE36" sqref="CE36"/>
    </sheetView>
  </sheetViews>
  <sheetFormatPr defaultColWidth="9.19140625" defaultRowHeight="13.95" x14ac:dyDescent="0.7"/>
  <cols>
    <col min="1" max="1" width="1.4609375" style="25" customWidth="1"/>
    <col min="2" max="2" width="51.19140625" style="25" customWidth="1"/>
    <col min="3" max="3" width="6.4609375" style="42" bestFit="1" customWidth="1"/>
    <col min="4" max="4" width="3.19140625" style="42" customWidth="1"/>
    <col min="5" max="64" width="8.4609375" style="25" hidden="1" customWidth="1"/>
    <col min="65" max="82" width="8.4609375" style="25" bestFit="1" customWidth="1"/>
    <col min="83" max="16384" width="9.19140625" style="25"/>
  </cols>
  <sheetData>
    <row r="1" spans="1:82" s="5" customFormat="1" ht="15" customHeight="1" x14ac:dyDescent="0.85">
      <c r="A1" s="3"/>
      <c r="B1" s="4" t="s">
        <v>91</v>
      </c>
      <c r="C1" s="2"/>
    </row>
    <row r="2" spans="1:82" s="9" customFormat="1" ht="15" customHeight="1" x14ac:dyDescent="0.85">
      <c r="A2" s="6"/>
      <c r="B2" s="6" t="s">
        <v>71</v>
      </c>
      <c r="C2" s="8"/>
    </row>
    <row r="3" spans="1:82" s="13" customFormat="1" ht="15" customHeight="1" x14ac:dyDescent="0.85">
      <c r="A3" s="3"/>
      <c r="B3" s="4" t="s">
        <v>94</v>
      </c>
      <c r="C3" s="12"/>
    </row>
    <row r="4" spans="1:82" s="13" customFormat="1" ht="15" customHeight="1" thickBot="1" x14ac:dyDescent="1">
      <c r="A4" s="3"/>
      <c r="B4" s="14" t="s">
        <v>95</v>
      </c>
      <c r="C4" s="12"/>
    </row>
    <row r="5" spans="1:82" s="19" customFormat="1" ht="17.25" customHeight="1" thickTop="1" thickBot="1" x14ac:dyDescent="1">
      <c r="A5" s="6"/>
      <c r="B5" s="16" t="s">
        <v>0</v>
      </c>
      <c r="C5" s="17" t="s">
        <v>41</v>
      </c>
      <c r="D5" s="18"/>
      <c r="E5" s="18" t="s">
        <v>105</v>
      </c>
      <c r="F5" s="18" t="s">
        <v>106</v>
      </c>
      <c r="G5" s="18" t="s">
        <v>107</v>
      </c>
      <c r="H5" s="18" t="s">
        <v>108</v>
      </c>
      <c r="I5" s="18" t="s">
        <v>109</v>
      </c>
      <c r="J5" s="18" t="s">
        <v>110</v>
      </c>
      <c r="K5" s="18" t="s">
        <v>111</v>
      </c>
      <c r="L5" s="18" t="s">
        <v>112</v>
      </c>
      <c r="M5" s="18" t="s">
        <v>113</v>
      </c>
      <c r="N5" s="18" t="s">
        <v>114</v>
      </c>
      <c r="O5" s="18" t="s">
        <v>115</v>
      </c>
      <c r="P5" s="18" t="s">
        <v>116</v>
      </c>
      <c r="Q5" s="18" t="s">
        <v>117</v>
      </c>
      <c r="R5" s="18" t="s">
        <v>118</v>
      </c>
      <c r="S5" s="18" t="s">
        <v>119</v>
      </c>
      <c r="T5" s="18" t="s">
        <v>120</v>
      </c>
      <c r="U5" s="18" t="s">
        <v>121</v>
      </c>
      <c r="V5" s="18" t="s">
        <v>122</v>
      </c>
      <c r="W5" s="18" t="s">
        <v>123</v>
      </c>
      <c r="X5" s="18" t="s">
        <v>124</v>
      </c>
      <c r="Y5" s="18" t="s">
        <v>125</v>
      </c>
      <c r="Z5" s="18" t="s">
        <v>126</v>
      </c>
      <c r="AA5" s="18" t="s">
        <v>127</v>
      </c>
      <c r="AB5" s="18" t="s">
        <v>128</v>
      </c>
      <c r="AC5" s="18" t="s">
        <v>129</v>
      </c>
      <c r="AD5" s="18" t="s">
        <v>130</v>
      </c>
      <c r="AE5" s="18" t="s">
        <v>131</v>
      </c>
      <c r="AF5" s="18" t="s">
        <v>132</v>
      </c>
      <c r="AG5" s="18" t="s">
        <v>133</v>
      </c>
      <c r="AH5" s="18" t="s">
        <v>134</v>
      </c>
      <c r="AI5" s="18" t="s">
        <v>135</v>
      </c>
      <c r="AJ5" s="18" t="s">
        <v>136</v>
      </c>
      <c r="AK5" s="18" t="s">
        <v>137</v>
      </c>
      <c r="AL5" s="18" t="s">
        <v>138</v>
      </c>
      <c r="AM5" s="18" t="s">
        <v>139</v>
      </c>
      <c r="AN5" s="18" t="s">
        <v>140</v>
      </c>
      <c r="AO5" s="18" t="s">
        <v>141</v>
      </c>
      <c r="AP5" s="18" t="s">
        <v>142</v>
      </c>
      <c r="AQ5" s="18" t="s">
        <v>143</v>
      </c>
      <c r="AR5" s="18" t="s">
        <v>144</v>
      </c>
      <c r="AS5" s="18" t="s">
        <v>145</v>
      </c>
      <c r="AT5" s="18" t="s">
        <v>146</v>
      </c>
      <c r="AU5" s="18" t="s">
        <v>147</v>
      </c>
      <c r="AV5" s="18" t="s">
        <v>148</v>
      </c>
      <c r="AW5" s="18" t="s">
        <v>149</v>
      </c>
      <c r="AX5" s="18" t="s">
        <v>150</v>
      </c>
      <c r="AY5" s="18" t="s">
        <v>151</v>
      </c>
      <c r="AZ5" s="18" t="s">
        <v>152</v>
      </c>
      <c r="BA5" s="18" t="s">
        <v>153</v>
      </c>
      <c r="BB5" s="18" t="s">
        <v>154</v>
      </c>
      <c r="BC5" s="18" t="s">
        <v>155</v>
      </c>
      <c r="BD5" s="18" t="s">
        <v>156</v>
      </c>
      <c r="BE5" s="18" t="s">
        <v>157</v>
      </c>
      <c r="BF5" s="18" t="s">
        <v>158</v>
      </c>
      <c r="BG5" s="18" t="s">
        <v>159</v>
      </c>
      <c r="BH5" s="18" t="s">
        <v>103</v>
      </c>
      <c r="BI5" s="18" t="s">
        <v>160</v>
      </c>
      <c r="BJ5" s="18" t="s">
        <v>161</v>
      </c>
      <c r="BK5" s="18" t="s">
        <v>162</v>
      </c>
      <c r="BL5" s="18" t="s">
        <v>163</v>
      </c>
      <c r="BM5" s="18" t="s">
        <v>164</v>
      </c>
      <c r="BN5" s="18" t="s">
        <v>165</v>
      </c>
      <c r="BO5" s="18" t="s">
        <v>166</v>
      </c>
      <c r="BP5" s="18" t="s">
        <v>167</v>
      </c>
      <c r="BQ5" s="18" t="s">
        <v>168</v>
      </c>
      <c r="BR5" s="18" t="s">
        <v>169</v>
      </c>
      <c r="BS5" s="18" t="s">
        <v>170</v>
      </c>
      <c r="BT5" s="18" t="s">
        <v>171</v>
      </c>
      <c r="BU5" s="18" t="s">
        <v>172</v>
      </c>
      <c r="BV5" s="18" t="s">
        <v>173</v>
      </c>
      <c r="BW5" s="18" t="s">
        <v>174</v>
      </c>
      <c r="BX5" s="18" t="s">
        <v>175</v>
      </c>
      <c r="BY5" s="18" t="s">
        <v>176</v>
      </c>
      <c r="BZ5" s="18" t="s">
        <v>177</v>
      </c>
      <c r="CA5" s="18" t="s">
        <v>104</v>
      </c>
      <c r="CB5" s="18" t="s">
        <v>178</v>
      </c>
      <c r="CC5" s="18" t="s">
        <v>185</v>
      </c>
      <c r="CD5" s="18" t="s">
        <v>186</v>
      </c>
    </row>
    <row r="6" spans="1:82" s="19" customFormat="1" ht="7.5" customHeight="1" thickTop="1" x14ac:dyDescent="0.85">
      <c r="A6" s="3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</row>
    <row r="7" spans="1:82" ht="14.25" customHeight="1" x14ac:dyDescent="0.85">
      <c r="A7" s="3"/>
      <c r="B7" s="22" t="s">
        <v>46</v>
      </c>
      <c r="C7" s="23"/>
      <c r="D7" s="23"/>
      <c r="E7" s="57"/>
      <c r="F7" s="57"/>
      <c r="G7" s="57"/>
      <c r="H7" s="57"/>
      <c r="I7" s="57">
        <v>12.4</v>
      </c>
      <c r="J7" s="57">
        <v>6.6</v>
      </c>
      <c r="K7" s="57">
        <v>4.0999999999999996</v>
      </c>
      <c r="L7" s="57">
        <v>7.4</v>
      </c>
      <c r="M7" s="57">
        <v>9.4</v>
      </c>
      <c r="N7" s="57">
        <v>14.2</v>
      </c>
      <c r="O7" s="57">
        <v>11.8</v>
      </c>
      <c r="P7" s="57">
        <v>10</v>
      </c>
      <c r="Q7" s="57">
        <v>9.6999999999999993</v>
      </c>
      <c r="R7" s="57">
        <v>2.6</v>
      </c>
      <c r="S7" s="57">
        <v>3.9</v>
      </c>
      <c r="T7" s="57">
        <v>4</v>
      </c>
      <c r="U7" s="57">
        <v>4.4000000000000004</v>
      </c>
      <c r="V7" s="57">
        <v>7</v>
      </c>
      <c r="W7" s="57">
        <v>6.7</v>
      </c>
      <c r="X7" s="57">
        <v>7.6</v>
      </c>
      <c r="Y7" s="57">
        <v>8.3000000000000007</v>
      </c>
      <c r="Z7" s="57">
        <v>4.5</v>
      </c>
      <c r="AA7" s="57">
        <v>9</v>
      </c>
      <c r="AB7" s="57">
        <v>6.3</v>
      </c>
      <c r="AC7" s="57">
        <v>8.1999999999999993</v>
      </c>
      <c r="AD7" s="57">
        <v>10.6</v>
      </c>
      <c r="AE7" s="57">
        <v>7</v>
      </c>
      <c r="AF7" s="57">
        <v>8.9</v>
      </c>
      <c r="AG7" s="57">
        <v>3.7</v>
      </c>
      <c r="AH7" s="57">
        <v>6.7</v>
      </c>
      <c r="AI7" s="57">
        <v>1.7</v>
      </c>
      <c r="AJ7" s="57">
        <v>2.7</v>
      </c>
      <c r="AK7" s="57">
        <v>6.5</v>
      </c>
      <c r="AL7" s="57">
        <v>7.6</v>
      </c>
      <c r="AM7" s="57">
        <v>-1.9</v>
      </c>
      <c r="AN7" s="57">
        <v>15.8</v>
      </c>
      <c r="AO7" s="57">
        <v>8.4</v>
      </c>
      <c r="AP7" s="57">
        <v>9</v>
      </c>
      <c r="AQ7" s="57">
        <v>8.8000000000000007</v>
      </c>
      <c r="AR7" s="57">
        <v>8.8000000000000007</v>
      </c>
      <c r="AS7" s="57">
        <v>8.8000000000000007</v>
      </c>
      <c r="AT7" s="57">
        <v>7.1</v>
      </c>
      <c r="AU7" s="57">
        <v>4.5</v>
      </c>
      <c r="AV7" s="57">
        <v>2.8</v>
      </c>
      <c r="AW7" s="57">
        <v>2.2000000000000002</v>
      </c>
      <c r="AX7" s="57">
        <v>5.3</v>
      </c>
      <c r="AY7" s="57">
        <v>4.3</v>
      </c>
      <c r="AZ7" s="57">
        <v>7</v>
      </c>
      <c r="BA7" s="57">
        <v>7.9</v>
      </c>
      <c r="BB7" s="57">
        <v>6.5</v>
      </c>
      <c r="BC7" s="57">
        <v>8.8000000000000007</v>
      </c>
      <c r="BD7" s="57">
        <v>9.5</v>
      </c>
      <c r="BE7" s="57">
        <v>7.1</v>
      </c>
      <c r="BF7" s="57">
        <v>13.6</v>
      </c>
      <c r="BG7" s="57">
        <v>12.5</v>
      </c>
      <c r="BH7" s="57">
        <v>7</v>
      </c>
      <c r="BI7" s="57">
        <v>3.2</v>
      </c>
      <c r="BJ7" s="57">
        <v>-15.4</v>
      </c>
      <c r="BK7" s="57">
        <v>-8.1</v>
      </c>
      <c r="BL7" s="57">
        <v>-2.4</v>
      </c>
      <c r="BM7" s="57">
        <v>1.3</v>
      </c>
      <c r="BN7" s="57">
        <v>20.9</v>
      </c>
      <c r="BO7" s="57">
        <v>6.6</v>
      </c>
      <c r="BP7" s="57">
        <v>7.4</v>
      </c>
      <c r="BQ7" s="57">
        <v>9.9</v>
      </c>
      <c r="BR7" s="57">
        <v>11.6</v>
      </c>
      <c r="BS7" s="57">
        <v>11.5</v>
      </c>
      <c r="BT7" s="57">
        <v>6.7</v>
      </c>
      <c r="BU7" s="57">
        <v>7.7</v>
      </c>
      <c r="BV7" s="57">
        <v>2.6</v>
      </c>
      <c r="BW7" s="57">
        <v>10.6</v>
      </c>
      <c r="BX7" s="57">
        <v>13.5</v>
      </c>
      <c r="BY7" s="57">
        <v>8.1</v>
      </c>
      <c r="BZ7" s="57">
        <v>10.199999999999999</v>
      </c>
      <c r="CA7" s="57">
        <v>6.8</v>
      </c>
      <c r="CB7" s="57">
        <v>4.0999999999999996</v>
      </c>
      <c r="CC7" s="57">
        <v>6.5</v>
      </c>
      <c r="CD7" s="57">
        <v>7.8</v>
      </c>
    </row>
    <row r="8" spans="1:82" s="19" customFormat="1" ht="7.5" customHeight="1" x14ac:dyDescent="0.85">
      <c r="A8" s="3"/>
      <c r="B8" s="20"/>
      <c r="C8" s="21"/>
      <c r="D8" s="21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</row>
    <row r="9" spans="1:82" ht="14.25" customHeight="1" x14ac:dyDescent="0.85">
      <c r="A9" s="3"/>
      <c r="B9" s="22" t="s">
        <v>49</v>
      </c>
      <c r="C9" s="23" t="s">
        <v>1</v>
      </c>
      <c r="D9" s="23"/>
      <c r="E9" s="57"/>
      <c r="F9" s="57"/>
      <c r="G9" s="57"/>
      <c r="H9" s="57"/>
      <c r="I9" s="57">
        <v>1.1000000000000001</v>
      </c>
      <c r="J9" s="57">
        <v>0.1</v>
      </c>
      <c r="K9" s="57">
        <v>-0.7</v>
      </c>
      <c r="L9" s="57">
        <v>-1.4</v>
      </c>
      <c r="M9" s="57">
        <v>2.6</v>
      </c>
      <c r="N9" s="57">
        <v>3.9</v>
      </c>
      <c r="O9" s="57">
        <v>1.8</v>
      </c>
      <c r="P9" s="57">
        <v>1.4</v>
      </c>
      <c r="Q9" s="57">
        <v>1.5</v>
      </c>
      <c r="R9" s="57">
        <v>0.9</v>
      </c>
      <c r="S9" s="57">
        <v>1.5</v>
      </c>
      <c r="T9" s="57">
        <v>1.6</v>
      </c>
      <c r="U9" s="57">
        <v>1.4</v>
      </c>
      <c r="V9" s="57">
        <v>1.3</v>
      </c>
      <c r="W9" s="57">
        <v>2.2000000000000002</v>
      </c>
      <c r="X9" s="57">
        <v>1.6</v>
      </c>
      <c r="Y9" s="57">
        <v>1</v>
      </c>
      <c r="Z9" s="57">
        <v>0.5</v>
      </c>
      <c r="AA9" s="57">
        <v>1.7</v>
      </c>
      <c r="AB9" s="57">
        <v>0.7</v>
      </c>
      <c r="AC9" s="57">
        <v>1.8</v>
      </c>
      <c r="AD9" s="57">
        <v>2.2000000000000002</v>
      </c>
      <c r="AE9" s="57">
        <v>0.7</v>
      </c>
      <c r="AF9" s="57">
        <v>3.3</v>
      </c>
      <c r="AG9" s="57">
        <v>1.9</v>
      </c>
      <c r="AH9" s="57">
        <v>2.2000000000000002</v>
      </c>
      <c r="AI9" s="57">
        <v>0.1</v>
      </c>
      <c r="AJ9" s="57">
        <v>-0.6</v>
      </c>
      <c r="AK9" s="57">
        <v>0.2</v>
      </c>
      <c r="AL9" s="57">
        <v>2.8</v>
      </c>
      <c r="AM9" s="57">
        <v>-9.5</v>
      </c>
      <c r="AN9" s="57">
        <v>11.4</v>
      </c>
      <c r="AO9" s="57">
        <v>1.8</v>
      </c>
      <c r="AP9" s="57">
        <v>1.8</v>
      </c>
      <c r="AQ9" s="57">
        <v>1.1000000000000001</v>
      </c>
      <c r="AR9" s="57">
        <v>0.6</v>
      </c>
      <c r="AS9" s="57">
        <v>0.7</v>
      </c>
      <c r="AT9" s="57">
        <v>-0.1</v>
      </c>
      <c r="AU9" s="57">
        <v>1</v>
      </c>
      <c r="AV9" s="57">
        <v>1.3</v>
      </c>
      <c r="AW9" s="57">
        <v>1.8</v>
      </c>
      <c r="AX9" s="57">
        <v>4.2</v>
      </c>
      <c r="AY9" s="57">
        <v>-1.1000000000000001</v>
      </c>
      <c r="AZ9" s="57">
        <v>2.6</v>
      </c>
      <c r="BA9" s="57">
        <v>1.1000000000000001</v>
      </c>
      <c r="BB9" s="57">
        <v>1.1000000000000001</v>
      </c>
      <c r="BC9" s="57">
        <v>1.1000000000000001</v>
      </c>
      <c r="BD9" s="57">
        <v>1.4</v>
      </c>
      <c r="BE9" s="57">
        <v>1</v>
      </c>
      <c r="BF9" s="57">
        <v>2.5</v>
      </c>
      <c r="BG9" s="57">
        <v>1.5</v>
      </c>
      <c r="BH9" s="57">
        <v>-0.4</v>
      </c>
      <c r="BI9" s="57">
        <v>0.4</v>
      </c>
      <c r="BJ9" s="57">
        <v>0.4</v>
      </c>
      <c r="BK9" s="57">
        <v>0.9</v>
      </c>
      <c r="BL9" s="57">
        <v>1.2</v>
      </c>
      <c r="BM9" s="57">
        <v>0.6</v>
      </c>
      <c r="BN9" s="57">
        <v>1.4</v>
      </c>
      <c r="BO9" s="57">
        <v>1</v>
      </c>
      <c r="BP9" s="57">
        <v>0.6</v>
      </c>
      <c r="BQ9" s="57">
        <v>-0.1</v>
      </c>
      <c r="BR9" s="57">
        <v>0.2</v>
      </c>
      <c r="BS9" s="57">
        <v>0.3</v>
      </c>
      <c r="BT9" s="57">
        <v>0</v>
      </c>
      <c r="BU9" s="57">
        <v>0.9</v>
      </c>
      <c r="BV9" s="57">
        <v>0.4</v>
      </c>
      <c r="BW9" s="57">
        <v>1.3</v>
      </c>
      <c r="BX9" s="57">
        <v>1.8</v>
      </c>
      <c r="BY9" s="57">
        <v>1.2</v>
      </c>
      <c r="BZ9" s="57">
        <v>0.9</v>
      </c>
      <c r="CA9" s="57">
        <v>0.4</v>
      </c>
      <c r="CB9" s="57">
        <v>0.3</v>
      </c>
      <c r="CC9" s="57">
        <v>0.8</v>
      </c>
      <c r="CD9" s="57">
        <v>1.7</v>
      </c>
    </row>
    <row r="10" spans="1:82" ht="13.5" customHeight="1" x14ac:dyDescent="0.85">
      <c r="A10" s="13"/>
      <c r="B10" s="5" t="s">
        <v>50</v>
      </c>
      <c r="C10" s="2" t="s">
        <v>3</v>
      </c>
      <c r="D10" s="2"/>
      <c r="E10" s="59"/>
      <c r="F10" s="59"/>
      <c r="G10" s="59"/>
      <c r="H10" s="59"/>
      <c r="I10" s="59">
        <v>1.9</v>
      </c>
      <c r="J10" s="59">
        <v>1.8</v>
      </c>
      <c r="K10" s="59">
        <v>-0.1</v>
      </c>
      <c r="L10" s="59">
        <v>-0.1</v>
      </c>
      <c r="M10" s="59">
        <v>1.8</v>
      </c>
      <c r="N10" s="59">
        <v>1.7</v>
      </c>
      <c r="O10" s="59">
        <v>0.6</v>
      </c>
      <c r="P10" s="59">
        <v>0.6</v>
      </c>
      <c r="Q10" s="59">
        <v>1.7</v>
      </c>
      <c r="R10" s="59">
        <v>1.6</v>
      </c>
      <c r="S10" s="59">
        <v>1.7</v>
      </c>
      <c r="T10" s="59">
        <v>1.7</v>
      </c>
      <c r="U10" s="59">
        <v>0.7</v>
      </c>
      <c r="V10" s="59">
        <v>0.7</v>
      </c>
      <c r="W10" s="59">
        <v>1.1000000000000001</v>
      </c>
      <c r="X10" s="59">
        <v>1.1000000000000001</v>
      </c>
      <c r="Y10" s="59">
        <v>1.3</v>
      </c>
      <c r="Z10" s="59">
        <v>1.3</v>
      </c>
      <c r="AA10" s="59">
        <v>0</v>
      </c>
      <c r="AB10" s="59">
        <v>0</v>
      </c>
      <c r="AC10" s="59">
        <v>1.9</v>
      </c>
      <c r="AD10" s="59">
        <v>2</v>
      </c>
      <c r="AE10" s="59">
        <v>0.9</v>
      </c>
      <c r="AF10" s="59">
        <v>0.9</v>
      </c>
      <c r="AG10" s="59">
        <v>1.3</v>
      </c>
      <c r="AH10" s="59">
        <v>1.3</v>
      </c>
      <c r="AI10" s="59">
        <v>0.1</v>
      </c>
      <c r="AJ10" s="59">
        <v>0.1</v>
      </c>
      <c r="AK10" s="59">
        <v>-0.2</v>
      </c>
      <c r="AL10" s="59">
        <v>2.6</v>
      </c>
      <c r="AM10" s="59">
        <v>-10</v>
      </c>
      <c r="AN10" s="59">
        <v>11.2</v>
      </c>
      <c r="AO10" s="59">
        <v>1.3</v>
      </c>
      <c r="AP10" s="59">
        <v>0.9</v>
      </c>
      <c r="AQ10" s="59">
        <v>0</v>
      </c>
      <c r="AR10" s="59">
        <v>0</v>
      </c>
      <c r="AS10" s="59">
        <v>-0.8</v>
      </c>
      <c r="AT10" s="59">
        <v>0</v>
      </c>
      <c r="AU10" s="59">
        <v>0.9</v>
      </c>
      <c r="AV10" s="59">
        <v>0.9</v>
      </c>
      <c r="AW10" s="59">
        <v>2</v>
      </c>
      <c r="AX10" s="59">
        <v>3.4</v>
      </c>
      <c r="AY10" s="59">
        <v>-1.3</v>
      </c>
      <c r="AZ10" s="59">
        <v>1.7</v>
      </c>
      <c r="BA10" s="59">
        <v>-0.1</v>
      </c>
      <c r="BB10" s="59">
        <v>0.7</v>
      </c>
      <c r="BC10" s="59">
        <v>0.4</v>
      </c>
      <c r="BD10" s="59">
        <v>1</v>
      </c>
      <c r="BE10" s="59">
        <v>0.7</v>
      </c>
      <c r="BF10" s="59">
        <v>1.8</v>
      </c>
      <c r="BG10" s="59">
        <v>0.3</v>
      </c>
      <c r="BH10" s="59">
        <v>-0.8</v>
      </c>
      <c r="BI10" s="59">
        <v>0.3</v>
      </c>
      <c r="BJ10" s="59">
        <v>0.6</v>
      </c>
      <c r="BK10" s="59">
        <v>0.8</v>
      </c>
      <c r="BL10" s="59">
        <v>0.9</v>
      </c>
      <c r="BM10" s="59">
        <v>0</v>
      </c>
      <c r="BN10" s="59">
        <v>0.2</v>
      </c>
      <c r="BO10" s="59">
        <v>0.2</v>
      </c>
      <c r="BP10" s="59">
        <v>-0.1</v>
      </c>
      <c r="BQ10" s="59">
        <v>-0.2</v>
      </c>
      <c r="BR10" s="59">
        <v>-0.7</v>
      </c>
      <c r="BS10" s="59">
        <v>0.2</v>
      </c>
      <c r="BT10" s="59">
        <v>-0.5</v>
      </c>
      <c r="BU10" s="59">
        <v>0.4</v>
      </c>
      <c r="BV10" s="59">
        <v>0.3</v>
      </c>
      <c r="BW10" s="59">
        <v>1</v>
      </c>
      <c r="BX10" s="59">
        <v>1.1000000000000001</v>
      </c>
      <c r="BY10" s="59">
        <v>0.5</v>
      </c>
      <c r="BZ10" s="59">
        <v>0.4</v>
      </c>
      <c r="CA10" s="59">
        <v>-0.5</v>
      </c>
      <c r="CB10" s="59">
        <v>-0.1</v>
      </c>
      <c r="CC10" s="59">
        <v>0.2</v>
      </c>
      <c r="CD10" s="59">
        <v>0.5</v>
      </c>
    </row>
    <row r="11" spans="1:82" ht="13.5" customHeight="1" x14ac:dyDescent="0.85">
      <c r="A11" s="13"/>
      <c r="B11" s="5" t="s">
        <v>51</v>
      </c>
      <c r="C11" s="2" t="s">
        <v>4</v>
      </c>
      <c r="D11" s="2"/>
      <c r="E11" s="59"/>
      <c r="F11" s="59"/>
      <c r="G11" s="59"/>
      <c r="H11" s="59"/>
      <c r="I11" s="59">
        <v>-1.1000000000000001</v>
      </c>
      <c r="J11" s="59">
        <v>-2</v>
      </c>
      <c r="K11" s="59">
        <v>-0.8</v>
      </c>
      <c r="L11" s="59">
        <v>-1.6</v>
      </c>
      <c r="M11" s="59">
        <v>0.5</v>
      </c>
      <c r="N11" s="59">
        <v>1.8</v>
      </c>
      <c r="O11" s="59">
        <v>0.8</v>
      </c>
      <c r="P11" s="59">
        <v>0.5</v>
      </c>
      <c r="Q11" s="59">
        <v>-0.5</v>
      </c>
      <c r="R11" s="59">
        <v>-1</v>
      </c>
      <c r="S11" s="59">
        <v>-0.4</v>
      </c>
      <c r="T11" s="59">
        <v>-0.4</v>
      </c>
      <c r="U11" s="59">
        <v>0.4</v>
      </c>
      <c r="V11" s="59">
        <v>0.3</v>
      </c>
      <c r="W11" s="59">
        <v>0.8</v>
      </c>
      <c r="X11" s="59">
        <v>0.2</v>
      </c>
      <c r="Y11" s="59">
        <v>-0.6</v>
      </c>
      <c r="Z11" s="59">
        <v>-1</v>
      </c>
      <c r="AA11" s="59">
        <v>1.5</v>
      </c>
      <c r="AB11" s="59">
        <v>0.4</v>
      </c>
      <c r="AC11" s="59">
        <v>-0.4</v>
      </c>
      <c r="AD11" s="59">
        <v>-0.1</v>
      </c>
      <c r="AE11" s="59">
        <v>-0.6</v>
      </c>
      <c r="AF11" s="59">
        <v>2</v>
      </c>
      <c r="AG11" s="59">
        <v>0.3</v>
      </c>
      <c r="AH11" s="59">
        <v>0.6</v>
      </c>
      <c r="AI11" s="59">
        <v>-0.4</v>
      </c>
      <c r="AJ11" s="59">
        <v>-0.9</v>
      </c>
      <c r="AK11" s="59">
        <v>0</v>
      </c>
      <c r="AL11" s="59">
        <v>-0.1</v>
      </c>
      <c r="AM11" s="59">
        <v>0.1</v>
      </c>
      <c r="AN11" s="59">
        <v>-0.2</v>
      </c>
      <c r="AO11" s="59">
        <v>0.1</v>
      </c>
      <c r="AP11" s="59">
        <v>0.5</v>
      </c>
      <c r="AQ11" s="59">
        <v>0.6</v>
      </c>
      <c r="AR11" s="59">
        <v>0.2</v>
      </c>
      <c r="AS11" s="59">
        <v>1.1000000000000001</v>
      </c>
      <c r="AT11" s="59">
        <v>-0.5</v>
      </c>
      <c r="AU11" s="59">
        <v>-0.4</v>
      </c>
      <c r="AV11" s="59">
        <v>0</v>
      </c>
      <c r="AW11" s="59">
        <v>-0.6</v>
      </c>
      <c r="AX11" s="59">
        <v>0.4</v>
      </c>
      <c r="AY11" s="59">
        <v>-0.2</v>
      </c>
      <c r="AZ11" s="59">
        <v>0.5</v>
      </c>
      <c r="BA11" s="59">
        <v>0.7</v>
      </c>
      <c r="BB11" s="59">
        <v>0</v>
      </c>
      <c r="BC11" s="59">
        <v>0.1</v>
      </c>
      <c r="BD11" s="59">
        <v>-0.1</v>
      </c>
      <c r="BE11" s="59">
        <v>-0.2</v>
      </c>
      <c r="BF11" s="59">
        <v>0.1</v>
      </c>
      <c r="BG11" s="59">
        <v>0.6</v>
      </c>
      <c r="BH11" s="59">
        <v>-0.1</v>
      </c>
      <c r="BI11" s="59">
        <v>-0.3</v>
      </c>
      <c r="BJ11" s="59">
        <v>-0.3</v>
      </c>
      <c r="BK11" s="59">
        <v>-0.3</v>
      </c>
      <c r="BL11" s="59">
        <v>0</v>
      </c>
      <c r="BM11" s="59">
        <v>0.1</v>
      </c>
      <c r="BN11" s="59">
        <v>0.7</v>
      </c>
      <c r="BO11" s="59">
        <v>0.1</v>
      </c>
      <c r="BP11" s="59">
        <v>0.4</v>
      </c>
      <c r="BQ11" s="59">
        <v>-0.4</v>
      </c>
      <c r="BR11" s="59">
        <v>0.1</v>
      </c>
      <c r="BS11" s="59">
        <v>-0.1</v>
      </c>
      <c r="BT11" s="59">
        <v>0.1</v>
      </c>
      <c r="BU11" s="59">
        <v>0.2</v>
      </c>
      <c r="BV11" s="59">
        <v>0</v>
      </c>
      <c r="BW11" s="59">
        <v>-0.3</v>
      </c>
      <c r="BX11" s="59">
        <v>0</v>
      </c>
      <c r="BY11" s="59">
        <v>0.1</v>
      </c>
      <c r="BZ11" s="59">
        <v>0</v>
      </c>
      <c r="CA11" s="59">
        <v>0.3</v>
      </c>
      <c r="CB11" s="59">
        <v>-0.2</v>
      </c>
      <c r="CC11" s="59">
        <v>0</v>
      </c>
      <c r="CD11" s="59">
        <v>0.7</v>
      </c>
    </row>
    <row r="12" spans="1:82" ht="13.5" customHeight="1" x14ac:dyDescent="0.85">
      <c r="A12" s="13"/>
      <c r="B12" s="5" t="s">
        <v>75</v>
      </c>
      <c r="C12" s="2" t="s">
        <v>5</v>
      </c>
      <c r="D12" s="2"/>
      <c r="E12" s="59"/>
      <c r="F12" s="59"/>
      <c r="G12" s="59"/>
      <c r="H12" s="59"/>
      <c r="I12" s="59">
        <v>0.1</v>
      </c>
      <c r="J12" s="59">
        <v>0.1</v>
      </c>
      <c r="K12" s="59">
        <v>0.1</v>
      </c>
      <c r="L12" s="59">
        <v>0.1</v>
      </c>
      <c r="M12" s="59">
        <v>0.1</v>
      </c>
      <c r="N12" s="59">
        <v>0.1</v>
      </c>
      <c r="O12" s="59">
        <v>0.1</v>
      </c>
      <c r="P12" s="59">
        <v>0.1</v>
      </c>
      <c r="Q12" s="59">
        <v>0.1</v>
      </c>
      <c r="R12" s="59">
        <v>0.1</v>
      </c>
      <c r="S12" s="59">
        <v>0.1</v>
      </c>
      <c r="T12" s="59">
        <v>0.1</v>
      </c>
      <c r="U12" s="59">
        <v>0.1</v>
      </c>
      <c r="V12" s="59">
        <v>0.1</v>
      </c>
      <c r="W12" s="59">
        <v>0.1</v>
      </c>
      <c r="X12" s="59">
        <v>0.1</v>
      </c>
      <c r="Y12" s="59">
        <v>0.1</v>
      </c>
      <c r="Z12" s="59">
        <v>0.1</v>
      </c>
      <c r="AA12" s="59">
        <v>0.1</v>
      </c>
      <c r="AB12" s="59">
        <v>0.1</v>
      </c>
      <c r="AC12" s="59">
        <v>0.1</v>
      </c>
      <c r="AD12" s="59">
        <v>0.2</v>
      </c>
      <c r="AE12" s="59">
        <v>0.1</v>
      </c>
      <c r="AF12" s="59">
        <v>0.1</v>
      </c>
      <c r="AG12" s="59">
        <v>0.1</v>
      </c>
      <c r="AH12" s="59">
        <v>0.1</v>
      </c>
      <c r="AI12" s="59">
        <v>0.2</v>
      </c>
      <c r="AJ12" s="59">
        <v>0.2</v>
      </c>
      <c r="AK12" s="59">
        <v>0.2</v>
      </c>
      <c r="AL12" s="59">
        <v>0.2</v>
      </c>
      <c r="AM12" s="59">
        <v>0.2</v>
      </c>
      <c r="AN12" s="59">
        <v>0.2</v>
      </c>
      <c r="AO12" s="59">
        <v>0.2</v>
      </c>
      <c r="AP12" s="59">
        <v>0.2</v>
      </c>
      <c r="AQ12" s="59">
        <v>0.2</v>
      </c>
      <c r="AR12" s="59">
        <v>0.2</v>
      </c>
      <c r="AS12" s="59">
        <v>0.2</v>
      </c>
      <c r="AT12" s="59">
        <v>0.2</v>
      </c>
      <c r="AU12" s="59">
        <v>0.2</v>
      </c>
      <c r="AV12" s="59">
        <v>0.2</v>
      </c>
      <c r="AW12" s="59">
        <v>0.2</v>
      </c>
      <c r="AX12" s="59">
        <v>0.2</v>
      </c>
      <c r="AY12" s="59">
        <v>0.3</v>
      </c>
      <c r="AZ12" s="59">
        <v>0.2</v>
      </c>
      <c r="BA12" s="59">
        <v>0.2</v>
      </c>
      <c r="BB12" s="59">
        <v>0.3</v>
      </c>
      <c r="BC12" s="59">
        <v>0.3</v>
      </c>
      <c r="BD12" s="59">
        <v>0.3</v>
      </c>
      <c r="BE12" s="59">
        <v>0.3</v>
      </c>
      <c r="BF12" s="59">
        <v>0.3</v>
      </c>
      <c r="BG12" s="59">
        <v>0.3</v>
      </c>
      <c r="BH12" s="59">
        <v>0.3</v>
      </c>
      <c r="BI12" s="59">
        <v>0.2</v>
      </c>
      <c r="BJ12" s="59">
        <v>0.2</v>
      </c>
      <c r="BK12" s="59">
        <v>0.2</v>
      </c>
      <c r="BL12" s="59">
        <v>0.2</v>
      </c>
      <c r="BM12" s="59">
        <v>0.2</v>
      </c>
      <c r="BN12" s="59">
        <v>0.1</v>
      </c>
      <c r="BO12" s="59">
        <v>0.4</v>
      </c>
      <c r="BP12" s="59">
        <v>0</v>
      </c>
      <c r="BQ12" s="59">
        <v>0.2</v>
      </c>
      <c r="BR12" s="59">
        <v>0.4</v>
      </c>
      <c r="BS12" s="59">
        <v>-0.1</v>
      </c>
      <c r="BT12" s="59">
        <v>0.2</v>
      </c>
      <c r="BU12" s="59">
        <v>0</v>
      </c>
      <c r="BV12" s="59">
        <v>0</v>
      </c>
      <c r="BW12" s="59">
        <v>0.4</v>
      </c>
      <c r="BX12" s="59">
        <v>0.4</v>
      </c>
      <c r="BY12" s="59">
        <v>0.4</v>
      </c>
      <c r="BZ12" s="59">
        <v>0.4</v>
      </c>
      <c r="CA12" s="59">
        <v>0.4</v>
      </c>
      <c r="CB12" s="59">
        <v>0.3</v>
      </c>
      <c r="CC12" s="59">
        <v>0.3</v>
      </c>
      <c r="CD12" s="59">
        <v>0.3</v>
      </c>
    </row>
    <row r="13" spans="1:82" ht="13.5" customHeight="1" x14ac:dyDescent="0.85">
      <c r="A13" s="13"/>
      <c r="B13" s="5" t="s">
        <v>52</v>
      </c>
      <c r="C13" s="2" t="s">
        <v>6</v>
      </c>
      <c r="D13" s="2"/>
      <c r="E13" s="59"/>
      <c r="F13" s="59"/>
      <c r="G13" s="59"/>
      <c r="H13" s="59"/>
      <c r="I13" s="59">
        <v>0.2</v>
      </c>
      <c r="J13" s="59">
        <v>0.2</v>
      </c>
      <c r="K13" s="59">
        <v>0.2</v>
      </c>
      <c r="L13" s="59">
        <v>0.3</v>
      </c>
      <c r="M13" s="59">
        <v>0.2</v>
      </c>
      <c r="N13" s="59">
        <v>0.3</v>
      </c>
      <c r="O13" s="59">
        <v>0.2</v>
      </c>
      <c r="P13" s="59">
        <v>0.2</v>
      </c>
      <c r="Q13" s="59">
        <v>0.2</v>
      </c>
      <c r="R13" s="59">
        <v>0.1</v>
      </c>
      <c r="S13" s="59">
        <v>0.1</v>
      </c>
      <c r="T13" s="59">
        <v>0.2</v>
      </c>
      <c r="U13" s="59">
        <v>0.2</v>
      </c>
      <c r="V13" s="59">
        <v>0.2</v>
      </c>
      <c r="W13" s="59">
        <v>0.2</v>
      </c>
      <c r="X13" s="59">
        <v>0.2</v>
      </c>
      <c r="Y13" s="59">
        <v>0.2</v>
      </c>
      <c r="Z13" s="59">
        <v>0.1</v>
      </c>
      <c r="AA13" s="59">
        <v>0.1</v>
      </c>
      <c r="AB13" s="59">
        <v>0.1</v>
      </c>
      <c r="AC13" s="59">
        <v>0.1</v>
      </c>
      <c r="AD13" s="59">
        <v>0.2</v>
      </c>
      <c r="AE13" s="59">
        <v>0.2</v>
      </c>
      <c r="AF13" s="59">
        <v>0.2</v>
      </c>
      <c r="AG13" s="59">
        <v>0.2</v>
      </c>
      <c r="AH13" s="59">
        <v>0.2</v>
      </c>
      <c r="AI13" s="59">
        <v>0.2</v>
      </c>
      <c r="AJ13" s="59">
        <v>0.1</v>
      </c>
      <c r="AK13" s="59">
        <v>0.2</v>
      </c>
      <c r="AL13" s="59">
        <v>0.2</v>
      </c>
      <c r="AM13" s="59">
        <v>0.2</v>
      </c>
      <c r="AN13" s="59">
        <v>0.2</v>
      </c>
      <c r="AO13" s="59">
        <v>0.2</v>
      </c>
      <c r="AP13" s="59">
        <v>0.2</v>
      </c>
      <c r="AQ13" s="59">
        <v>0.2</v>
      </c>
      <c r="AR13" s="59">
        <v>0.2</v>
      </c>
      <c r="AS13" s="59">
        <v>0.2</v>
      </c>
      <c r="AT13" s="59">
        <v>0.2</v>
      </c>
      <c r="AU13" s="59">
        <v>0.2</v>
      </c>
      <c r="AV13" s="59">
        <v>0.1</v>
      </c>
      <c r="AW13" s="59">
        <v>0.1</v>
      </c>
      <c r="AX13" s="59">
        <v>0.1</v>
      </c>
      <c r="AY13" s="59">
        <v>0.1</v>
      </c>
      <c r="AZ13" s="59">
        <v>0.2</v>
      </c>
      <c r="BA13" s="59">
        <v>0.2</v>
      </c>
      <c r="BB13" s="59">
        <v>0.2</v>
      </c>
      <c r="BC13" s="59">
        <v>0.2</v>
      </c>
      <c r="BD13" s="59">
        <v>0.2</v>
      </c>
      <c r="BE13" s="59">
        <v>0.2</v>
      </c>
      <c r="BF13" s="59">
        <v>0.3</v>
      </c>
      <c r="BG13" s="59">
        <v>0.3</v>
      </c>
      <c r="BH13" s="59">
        <v>0.2</v>
      </c>
      <c r="BI13" s="59">
        <v>0.2</v>
      </c>
      <c r="BJ13" s="59">
        <v>0.1</v>
      </c>
      <c r="BK13" s="59">
        <v>0.2</v>
      </c>
      <c r="BL13" s="59">
        <v>0.2</v>
      </c>
      <c r="BM13" s="59">
        <v>0.2</v>
      </c>
      <c r="BN13" s="59">
        <v>0.2</v>
      </c>
      <c r="BO13" s="59">
        <v>0.2</v>
      </c>
      <c r="BP13" s="59">
        <v>0.2</v>
      </c>
      <c r="BQ13" s="59">
        <v>0.3</v>
      </c>
      <c r="BR13" s="59">
        <v>0.3</v>
      </c>
      <c r="BS13" s="59">
        <v>0.3</v>
      </c>
      <c r="BT13" s="59">
        <v>0.3</v>
      </c>
      <c r="BU13" s="59">
        <v>0.2</v>
      </c>
      <c r="BV13" s="59">
        <v>0.2</v>
      </c>
      <c r="BW13" s="59">
        <v>0.3</v>
      </c>
      <c r="BX13" s="59">
        <v>0.2</v>
      </c>
      <c r="BY13" s="59">
        <v>0.3</v>
      </c>
      <c r="BZ13" s="59">
        <v>0.2</v>
      </c>
      <c r="CA13" s="59">
        <v>0.2</v>
      </c>
      <c r="CB13" s="59">
        <v>0.2</v>
      </c>
      <c r="CC13" s="59">
        <v>0.2</v>
      </c>
      <c r="CD13" s="59">
        <v>0.2</v>
      </c>
    </row>
    <row r="14" spans="1:82" ht="13.5" customHeight="1" x14ac:dyDescent="0.85">
      <c r="A14" s="13"/>
      <c r="B14" s="5" t="s">
        <v>53</v>
      </c>
      <c r="C14" s="2" t="s">
        <v>7</v>
      </c>
      <c r="D14" s="2"/>
      <c r="E14" s="59"/>
      <c r="F14" s="59"/>
      <c r="G14" s="59"/>
      <c r="H14" s="59"/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9">
        <v>0</v>
      </c>
      <c r="AE14" s="59">
        <v>0</v>
      </c>
      <c r="AF14" s="59">
        <v>0</v>
      </c>
      <c r="AG14" s="59">
        <v>0</v>
      </c>
      <c r="AH14" s="59">
        <v>0</v>
      </c>
      <c r="AI14" s="59">
        <v>0</v>
      </c>
      <c r="AJ14" s="59">
        <v>0</v>
      </c>
      <c r="AK14" s="59">
        <v>0</v>
      </c>
      <c r="AL14" s="59">
        <v>0</v>
      </c>
      <c r="AM14" s="59">
        <v>0</v>
      </c>
      <c r="AN14" s="59">
        <v>0</v>
      </c>
      <c r="AO14" s="59">
        <v>0</v>
      </c>
      <c r="AP14" s="59">
        <v>0</v>
      </c>
      <c r="AQ14" s="59">
        <v>0</v>
      </c>
      <c r="AR14" s="59">
        <v>0</v>
      </c>
      <c r="AS14" s="59">
        <v>0</v>
      </c>
      <c r="AT14" s="59">
        <v>0</v>
      </c>
      <c r="AU14" s="59">
        <v>0</v>
      </c>
      <c r="AV14" s="59">
        <v>0</v>
      </c>
      <c r="AW14" s="59">
        <v>0</v>
      </c>
      <c r="AX14" s="59">
        <v>0</v>
      </c>
      <c r="AY14" s="59">
        <v>0</v>
      </c>
      <c r="AZ14" s="59">
        <v>0</v>
      </c>
      <c r="BA14" s="59">
        <v>0</v>
      </c>
      <c r="BB14" s="59">
        <v>0</v>
      </c>
      <c r="BC14" s="59">
        <v>0</v>
      </c>
      <c r="BD14" s="59">
        <v>0</v>
      </c>
      <c r="BE14" s="59">
        <v>0</v>
      </c>
      <c r="BF14" s="59">
        <v>0</v>
      </c>
      <c r="BG14" s="59">
        <v>0</v>
      </c>
      <c r="BH14" s="59">
        <v>0</v>
      </c>
      <c r="BI14" s="59">
        <v>0</v>
      </c>
      <c r="BJ14" s="59">
        <v>-0.2</v>
      </c>
      <c r="BK14" s="59">
        <v>-0.1</v>
      </c>
      <c r="BL14" s="59">
        <v>0</v>
      </c>
      <c r="BM14" s="59">
        <v>0</v>
      </c>
      <c r="BN14" s="59">
        <v>0.2</v>
      </c>
      <c r="BO14" s="59">
        <v>0.1</v>
      </c>
      <c r="BP14" s="59">
        <v>0</v>
      </c>
      <c r="BQ14" s="59">
        <v>0</v>
      </c>
      <c r="BR14" s="59">
        <v>0</v>
      </c>
      <c r="BS14" s="59">
        <v>0</v>
      </c>
      <c r="BT14" s="59">
        <v>0</v>
      </c>
      <c r="BU14" s="59">
        <v>0</v>
      </c>
      <c r="BV14" s="59">
        <v>0</v>
      </c>
      <c r="BW14" s="59">
        <v>0</v>
      </c>
      <c r="BX14" s="59">
        <v>0</v>
      </c>
      <c r="BY14" s="59">
        <v>0</v>
      </c>
      <c r="BZ14" s="59">
        <v>0</v>
      </c>
      <c r="CA14" s="59">
        <v>0</v>
      </c>
      <c r="CB14" s="59">
        <v>0</v>
      </c>
      <c r="CC14" s="59">
        <v>0.1</v>
      </c>
      <c r="CD14" s="59">
        <v>0</v>
      </c>
    </row>
    <row r="15" spans="1:82" ht="14.25" customHeight="1" x14ac:dyDescent="0.85">
      <c r="A15" s="3"/>
      <c r="B15" s="22" t="s">
        <v>54</v>
      </c>
      <c r="C15" s="23" t="s">
        <v>9</v>
      </c>
      <c r="D15" s="23"/>
      <c r="E15" s="57"/>
      <c r="F15" s="57"/>
      <c r="G15" s="57"/>
      <c r="H15" s="57"/>
      <c r="I15" s="57">
        <v>4.4000000000000004</v>
      </c>
      <c r="J15" s="57">
        <v>1.8</v>
      </c>
      <c r="K15" s="57">
        <v>0.9</v>
      </c>
      <c r="L15" s="57">
        <v>1.6</v>
      </c>
      <c r="M15" s="57">
        <v>1</v>
      </c>
      <c r="N15" s="57">
        <v>3.1</v>
      </c>
      <c r="O15" s="57">
        <v>2.1</v>
      </c>
      <c r="P15" s="57">
        <v>0.8</v>
      </c>
      <c r="Q15" s="57">
        <v>1.9</v>
      </c>
      <c r="R15" s="57">
        <v>-1.1000000000000001</v>
      </c>
      <c r="S15" s="57">
        <v>-0.7</v>
      </c>
      <c r="T15" s="57">
        <v>0.1</v>
      </c>
      <c r="U15" s="57">
        <v>0.5</v>
      </c>
      <c r="V15" s="57">
        <v>0.7</v>
      </c>
      <c r="W15" s="57">
        <v>1.2</v>
      </c>
      <c r="X15" s="57">
        <v>1.9</v>
      </c>
      <c r="Y15" s="57">
        <v>3.5</v>
      </c>
      <c r="Z15" s="57">
        <v>2.5</v>
      </c>
      <c r="AA15" s="57">
        <v>3.3</v>
      </c>
      <c r="AB15" s="57">
        <v>3.6</v>
      </c>
      <c r="AC15" s="57">
        <v>0.8</v>
      </c>
      <c r="AD15" s="57">
        <v>2</v>
      </c>
      <c r="AE15" s="57">
        <v>1.9</v>
      </c>
      <c r="AF15" s="57">
        <v>1.9</v>
      </c>
      <c r="AG15" s="57">
        <v>1.2</v>
      </c>
      <c r="AH15" s="57">
        <v>1.7</v>
      </c>
      <c r="AI15" s="57">
        <v>0.3</v>
      </c>
      <c r="AJ15" s="57">
        <v>-0.9</v>
      </c>
      <c r="AK15" s="57">
        <v>1.7</v>
      </c>
      <c r="AL15" s="57">
        <v>1.6</v>
      </c>
      <c r="AM15" s="57">
        <v>3.2</v>
      </c>
      <c r="AN15" s="57">
        <v>1.8</v>
      </c>
      <c r="AO15" s="57">
        <v>1.3</v>
      </c>
      <c r="AP15" s="57">
        <v>1.9</v>
      </c>
      <c r="AQ15" s="57">
        <v>1.7</v>
      </c>
      <c r="AR15" s="57">
        <v>2.8</v>
      </c>
      <c r="AS15" s="57">
        <v>3</v>
      </c>
      <c r="AT15" s="57">
        <v>2</v>
      </c>
      <c r="AU15" s="57">
        <v>0.1</v>
      </c>
      <c r="AV15" s="57">
        <v>-0.3</v>
      </c>
      <c r="AW15" s="57">
        <v>-0.9</v>
      </c>
      <c r="AX15" s="57">
        <v>-0.7</v>
      </c>
      <c r="AY15" s="57">
        <v>0.3</v>
      </c>
      <c r="AZ15" s="57">
        <v>0.4</v>
      </c>
      <c r="BA15" s="57">
        <v>0.2</v>
      </c>
      <c r="BB15" s="57">
        <v>0.9</v>
      </c>
      <c r="BC15" s="57">
        <v>2.2999999999999998</v>
      </c>
      <c r="BD15" s="57">
        <v>2.2999999999999998</v>
      </c>
      <c r="BE15" s="57">
        <v>3.2</v>
      </c>
      <c r="BF15" s="57">
        <v>4.5</v>
      </c>
      <c r="BG15" s="57">
        <v>3.9</v>
      </c>
      <c r="BH15" s="57">
        <v>3.1</v>
      </c>
      <c r="BI15" s="57">
        <v>0.3</v>
      </c>
      <c r="BJ15" s="57">
        <v>-4.0999999999999996</v>
      </c>
      <c r="BK15" s="57">
        <v>-0.6</v>
      </c>
      <c r="BL15" s="57">
        <v>0.1</v>
      </c>
      <c r="BM15" s="57">
        <v>2</v>
      </c>
      <c r="BN15" s="57">
        <v>3.2</v>
      </c>
      <c r="BO15" s="57">
        <v>-1.2</v>
      </c>
      <c r="BP15" s="57">
        <v>0.3</v>
      </c>
      <c r="BQ15" s="57">
        <v>4.0999999999999996</v>
      </c>
      <c r="BR15" s="57">
        <v>7</v>
      </c>
      <c r="BS15" s="57">
        <v>3.3</v>
      </c>
      <c r="BT15" s="57">
        <v>2.7</v>
      </c>
      <c r="BU15" s="57">
        <v>0.6</v>
      </c>
      <c r="BV15" s="57">
        <v>-0.6</v>
      </c>
      <c r="BW15" s="57">
        <v>3.4</v>
      </c>
      <c r="BX15" s="57">
        <v>4.0999999999999996</v>
      </c>
      <c r="BY15" s="57">
        <v>3.9</v>
      </c>
      <c r="BZ15" s="57">
        <v>2.8</v>
      </c>
      <c r="CA15" s="57">
        <v>0.3</v>
      </c>
      <c r="CB15" s="57">
        <v>-0.1</v>
      </c>
      <c r="CC15" s="57">
        <v>1.2</v>
      </c>
      <c r="CD15" s="57">
        <v>1.5</v>
      </c>
    </row>
    <row r="16" spans="1:82" ht="13.5" customHeight="1" x14ac:dyDescent="0.85">
      <c r="A16" s="13"/>
      <c r="B16" s="5" t="s">
        <v>55</v>
      </c>
      <c r="C16" s="2" t="s">
        <v>10</v>
      </c>
      <c r="D16" s="2"/>
      <c r="E16" s="59"/>
      <c r="F16" s="59"/>
      <c r="G16" s="59"/>
      <c r="H16" s="59"/>
      <c r="I16" s="59">
        <v>2</v>
      </c>
      <c r="J16" s="59">
        <v>1</v>
      </c>
      <c r="K16" s="59">
        <v>0.4</v>
      </c>
      <c r="L16" s="59">
        <v>0.8</v>
      </c>
      <c r="M16" s="59">
        <v>-0.8</v>
      </c>
      <c r="N16" s="59">
        <v>0</v>
      </c>
      <c r="O16" s="59">
        <v>-0.3</v>
      </c>
      <c r="P16" s="59">
        <v>-0.9</v>
      </c>
      <c r="Q16" s="59">
        <v>-0.2</v>
      </c>
      <c r="R16" s="59">
        <v>-0.9</v>
      </c>
      <c r="S16" s="59">
        <v>0</v>
      </c>
      <c r="T16" s="59">
        <v>-0.5</v>
      </c>
      <c r="U16" s="59">
        <v>-0.8</v>
      </c>
      <c r="V16" s="59">
        <v>0</v>
      </c>
      <c r="W16" s="59">
        <v>-0.2</v>
      </c>
      <c r="X16" s="59">
        <v>0.2</v>
      </c>
      <c r="Y16" s="59">
        <v>1.2</v>
      </c>
      <c r="Z16" s="59">
        <v>0.2</v>
      </c>
      <c r="AA16" s="59">
        <v>0.6</v>
      </c>
      <c r="AB16" s="59">
        <v>0.9</v>
      </c>
      <c r="AC16" s="59">
        <v>-0.1</v>
      </c>
      <c r="AD16" s="59">
        <v>0</v>
      </c>
      <c r="AE16" s="59">
        <v>-0.2</v>
      </c>
      <c r="AF16" s="59">
        <v>-0.3</v>
      </c>
      <c r="AG16" s="59">
        <v>0.2</v>
      </c>
      <c r="AH16" s="59">
        <v>0.5</v>
      </c>
      <c r="AI16" s="59">
        <v>0.4</v>
      </c>
      <c r="AJ16" s="59">
        <v>0.3</v>
      </c>
      <c r="AK16" s="59">
        <v>0.3</v>
      </c>
      <c r="AL16" s="59">
        <v>0.1</v>
      </c>
      <c r="AM16" s="59">
        <v>1.5</v>
      </c>
      <c r="AN16" s="59">
        <v>0.2</v>
      </c>
      <c r="AO16" s="59">
        <v>-0.1</v>
      </c>
      <c r="AP16" s="59">
        <v>0</v>
      </c>
      <c r="AQ16" s="59">
        <v>-0.8</v>
      </c>
      <c r="AR16" s="59">
        <v>0.3</v>
      </c>
      <c r="AS16" s="59">
        <v>0.2</v>
      </c>
      <c r="AT16" s="59">
        <v>0.5</v>
      </c>
      <c r="AU16" s="59">
        <v>0.1</v>
      </c>
      <c r="AV16" s="59">
        <v>0.1</v>
      </c>
      <c r="AW16" s="59">
        <v>0.3</v>
      </c>
      <c r="AX16" s="59">
        <v>0.1</v>
      </c>
      <c r="AY16" s="59">
        <v>0.6</v>
      </c>
      <c r="AZ16" s="59">
        <v>0.7</v>
      </c>
      <c r="BA16" s="59">
        <v>-0.1</v>
      </c>
      <c r="BB16" s="59">
        <v>0.2</v>
      </c>
      <c r="BC16" s="59">
        <v>0.2</v>
      </c>
      <c r="BD16" s="59">
        <v>0</v>
      </c>
      <c r="BE16" s="59">
        <v>0.3</v>
      </c>
      <c r="BF16" s="59">
        <v>0.3</v>
      </c>
      <c r="BG16" s="59">
        <v>-0.4</v>
      </c>
      <c r="BH16" s="59">
        <v>-0.3</v>
      </c>
      <c r="BI16" s="59">
        <v>-0.6</v>
      </c>
      <c r="BJ16" s="59">
        <v>-1.2</v>
      </c>
      <c r="BK16" s="59">
        <v>-0.6</v>
      </c>
      <c r="BL16" s="59">
        <v>-0.4</v>
      </c>
      <c r="BM16" s="59">
        <v>0.1</v>
      </c>
      <c r="BN16" s="59">
        <v>0.4</v>
      </c>
      <c r="BO16" s="59">
        <v>0.1</v>
      </c>
      <c r="BP16" s="59">
        <v>-0.1</v>
      </c>
      <c r="BQ16" s="59">
        <v>0.4</v>
      </c>
      <c r="BR16" s="59">
        <v>0.7</v>
      </c>
      <c r="BS16" s="59">
        <v>0.3</v>
      </c>
      <c r="BT16" s="59">
        <v>0.3</v>
      </c>
      <c r="BU16" s="59">
        <v>0</v>
      </c>
      <c r="BV16" s="59">
        <v>-0.1</v>
      </c>
      <c r="BW16" s="59">
        <v>0.3</v>
      </c>
      <c r="BX16" s="59">
        <v>0.3</v>
      </c>
      <c r="BY16" s="59">
        <v>0.5</v>
      </c>
      <c r="BZ16" s="59">
        <v>0.2</v>
      </c>
      <c r="CA16" s="59">
        <v>0.1</v>
      </c>
      <c r="CB16" s="59">
        <v>-0.1</v>
      </c>
      <c r="CC16" s="59">
        <v>0</v>
      </c>
      <c r="CD16" s="59">
        <v>0.2</v>
      </c>
    </row>
    <row r="17" spans="1:82" ht="14.25" customHeight="1" x14ac:dyDescent="0.85">
      <c r="A17" s="3"/>
      <c r="B17" s="30" t="s">
        <v>99</v>
      </c>
      <c r="C17" s="29" t="s">
        <v>11</v>
      </c>
      <c r="D17" s="29"/>
      <c r="E17" s="62"/>
      <c r="F17" s="62"/>
      <c r="G17" s="62"/>
      <c r="H17" s="62"/>
      <c r="I17" s="62">
        <v>0.7</v>
      </c>
      <c r="J17" s="62">
        <v>0.2</v>
      </c>
      <c r="K17" s="62">
        <v>-0.2</v>
      </c>
      <c r="L17" s="62">
        <v>0.1</v>
      </c>
      <c r="M17" s="62">
        <v>0.7</v>
      </c>
      <c r="N17" s="62">
        <v>1.1000000000000001</v>
      </c>
      <c r="O17" s="62">
        <v>0.1</v>
      </c>
      <c r="P17" s="62">
        <v>-0.4</v>
      </c>
      <c r="Q17" s="62">
        <v>0.3</v>
      </c>
      <c r="R17" s="62">
        <v>-0.2</v>
      </c>
      <c r="S17" s="62">
        <v>0.2</v>
      </c>
      <c r="T17" s="62">
        <v>0.6</v>
      </c>
      <c r="U17" s="62">
        <v>0.8</v>
      </c>
      <c r="V17" s="62">
        <v>0.3</v>
      </c>
      <c r="W17" s="62">
        <v>0.7</v>
      </c>
      <c r="X17" s="62">
        <v>0.5</v>
      </c>
      <c r="Y17" s="62">
        <v>0.4</v>
      </c>
      <c r="Z17" s="62">
        <v>0.8</v>
      </c>
      <c r="AA17" s="62">
        <v>0.9</v>
      </c>
      <c r="AB17" s="62">
        <v>0.6</v>
      </c>
      <c r="AC17" s="62">
        <v>0.7</v>
      </c>
      <c r="AD17" s="62">
        <v>0.8</v>
      </c>
      <c r="AE17" s="62">
        <v>0.3</v>
      </c>
      <c r="AF17" s="62">
        <v>0.4</v>
      </c>
      <c r="AG17" s="62">
        <v>-0.7</v>
      </c>
      <c r="AH17" s="62">
        <v>-0.5</v>
      </c>
      <c r="AI17" s="62">
        <v>-0.8</v>
      </c>
      <c r="AJ17" s="62">
        <v>-1.1000000000000001</v>
      </c>
      <c r="AK17" s="62">
        <v>0.6</v>
      </c>
      <c r="AL17" s="62">
        <v>0.4</v>
      </c>
      <c r="AM17" s="62">
        <v>0.6</v>
      </c>
      <c r="AN17" s="62">
        <v>0.9</v>
      </c>
      <c r="AO17" s="62">
        <v>0.7</v>
      </c>
      <c r="AP17" s="62">
        <v>0.6</v>
      </c>
      <c r="AQ17" s="62">
        <v>0.8</v>
      </c>
      <c r="AR17" s="62">
        <v>0.5</v>
      </c>
      <c r="AS17" s="62">
        <v>0.7</v>
      </c>
      <c r="AT17" s="62">
        <v>0.7</v>
      </c>
      <c r="AU17" s="62">
        <v>0.1</v>
      </c>
      <c r="AV17" s="62">
        <v>0.1</v>
      </c>
      <c r="AW17" s="62">
        <v>0.2</v>
      </c>
      <c r="AX17" s="62">
        <v>0.3</v>
      </c>
      <c r="AY17" s="62">
        <v>0.1</v>
      </c>
      <c r="AZ17" s="62">
        <v>0.3</v>
      </c>
      <c r="BA17" s="62">
        <v>0.5</v>
      </c>
      <c r="BB17" s="62">
        <v>0.6</v>
      </c>
      <c r="BC17" s="62">
        <v>1.4</v>
      </c>
      <c r="BD17" s="62">
        <v>1.1000000000000001</v>
      </c>
      <c r="BE17" s="62">
        <v>0.7</v>
      </c>
      <c r="BF17" s="62">
        <v>1.4</v>
      </c>
      <c r="BG17" s="62">
        <v>1.1000000000000001</v>
      </c>
      <c r="BH17" s="62">
        <v>0.7</v>
      </c>
      <c r="BI17" s="62">
        <v>0.4</v>
      </c>
      <c r="BJ17" s="62">
        <v>-1.1000000000000001</v>
      </c>
      <c r="BK17" s="62">
        <v>0.5</v>
      </c>
      <c r="BL17" s="62">
        <v>0.7</v>
      </c>
      <c r="BM17" s="62">
        <v>0.6</v>
      </c>
      <c r="BN17" s="62">
        <v>2.2000000000000002</v>
      </c>
      <c r="BO17" s="62">
        <v>-1.5</v>
      </c>
      <c r="BP17" s="62">
        <v>0.5</v>
      </c>
      <c r="BQ17" s="62">
        <v>0.9</v>
      </c>
      <c r="BR17" s="62">
        <v>1</v>
      </c>
      <c r="BS17" s="62">
        <v>0.6</v>
      </c>
      <c r="BT17" s="62">
        <v>0.6</v>
      </c>
      <c r="BU17" s="62">
        <v>1.3</v>
      </c>
      <c r="BV17" s="62">
        <v>0.1</v>
      </c>
      <c r="BW17" s="62">
        <v>0.9</v>
      </c>
      <c r="BX17" s="62">
        <v>1</v>
      </c>
      <c r="BY17" s="62">
        <v>-0.1</v>
      </c>
      <c r="BZ17" s="62">
        <v>0.9</v>
      </c>
      <c r="CA17" s="62">
        <v>0.6</v>
      </c>
      <c r="CB17" s="62">
        <v>0.6</v>
      </c>
      <c r="CC17" s="62">
        <v>0.7</v>
      </c>
      <c r="CD17" s="62">
        <v>0.6</v>
      </c>
    </row>
    <row r="18" spans="1:82" s="36" customFormat="1" ht="13.5" customHeight="1" x14ac:dyDescent="0.65">
      <c r="A18" s="33"/>
      <c r="B18" s="34" t="s">
        <v>84</v>
      </c>
      <c r="C18" s="32" t="s">
        <v>12</v>
      </c>
      <c r="D18" s="32"/>
      <c r="E18" s="59"/>
      <c r="F18" s="59"/>
      <c r="G18" s="59"/>
      <c r="H18" s="59"/>
      <c r="I18" s="59">
        <v>0.2</v>
      </c>
      <c r="J18" s="59">
        <v>-0.1</v>
      </c>
      <c r="K18" s="59">
        <v>0</v>
      </c>
      <c r="L18" s="59">
        <v>-0.2</v>
      </c>
      <c r="M18" s="59">
        <v>0.2</v>
      </c>
      <c r="N18" s="59">
        <v>0.3</v>
      </c>
      <c r="O18" s="59">
        <v>0</v>
      </c>
      <c r="P18" s="59">
        <v>0</v>
      </c>
      <c r="Q18" s="59">
        <v>0.1</v>
      </c>
      <c r="R18" s="59">
        <v>0.1</v>
      </c>
      <c r="S18" s="59">
        <v>0.1</v>
      </c>
      <c r="T18" s="59">
        <v>0.1</v>
      </c>
      <c r="U18" s="59">
        <v>0.1</v>
      </c>
      <c r="V18" s="59">
        <v>0.1</v>
      </c>
      <c r="W18" s="59">
        <v>0.2</v>
      </c>
      <c r="X18" s="59">
        <v>0.2</v>
      </c>
      <c r="Y18" s="59">
        <v>-0.1</v>
      </c>
      <c r="Z18" s="59">
        <v>-0.2</v>
      </c>
      <c r="AA18" s="59">
        <v>0.2</v>
      </c>
      <c r="AB18" s="59">
        <v>0.3</v>
      </c>
      <c r="AC18" s="59">
        <v>0</v>
      </c>
      <c r="AD18" s="59">
        <v>0.1</v>
      </c>
      <c r="AE18" s="59">
        <v>0</v>
      </c>
      <c r="AF18" s="59">
        <v>0</v>
      </c>
      <c r="AG18" s="59">
        <v>0.4</v>
      </c>
      <c r="AH18" s="59">
        <v>0.3</v>
      </c>
      <c r="AI18" s="59">
        <v>-0.1</v>
      </c>
      <c r="AJ18" s="59">
        <v>-0.1</v>
      </c>
      <c r="AK18" s="59">
        <v>0</v>
      </c>
      <c r="AL18" s="59">
        <v>0.1</v>
      </c>
      <c r="AM18" s="59">
        <v>0.1</v>
      </c>
      <c r="AN18" s="59">
        <v>0.1</v>
      </c>
      <c r="AO18" s="59">
        <v>0.1</v>
      </c>
      <c r="AP18" s="59">
        <v>0</v>
      </c>
      <c r="AQ18" s="59">
        <v>-0.1</v>
      </c>
      <c r="AR18" s="59">
        <v>0</v>
      </c>
      <c r="AS18" s="59">
        <v>0.2</v>
      </c>
      <c r="AT18" s="59">
        <v>0.2</v>
      </c>
      <c r="AU18" s="59">
        <v>0</v>
      </c>
      <c r="AV18" s="59">
        <v>0</v>
      </c>
      <c r="AW18" s="59">
        <v>0</v>
      </c>
      <c r="AX18" s="59">
        <v>0.1</v>
      </c>
      <c r="AY18" s="59">
        <v>0.3</v>
      </c>
      <c r="AZ18" s="59">
        <v>0.2</v>
      </c>
      <c r="BA18" s="59">
        <v>0.2</v>
      </c>
      <c r="BB18" s="59">
        <v>0.3</v>
      </c>
      <c r="BC18" s="59">
        <v>0</v>
      </c>
      <c r="BD18" s="59">
        <v>0.1</v>
      </c>
      <c r="BE18" s="59">
        <v>0</v>
      </c>
      <c r="BF18" s="59">
        <v>0.1</v>
      </c>
      <c r="BG18" s="59">
        <v>0.2</v>
      </c>
      <c r="BH18" s="59">
        <v>0</v>
      </c>
      <c r="BI18" s="59">
        <v>0.2</v>
      </c>
      <c r="BJ18" s="59">
        <v>0</v>
      </c>
      <c r="BK18" s="59">
        <v>0.1</v>
      </c>
      <c r="BL18" s="59">
        <v>0.1</v>
      </c>
      <c r="BM18" s="59">
        <v>0.1</v>
      </c>
      <c r="BN18" s="59">
        <v>0.9</v>
      </c>
      <c r="BO18" s="59">
        <v>0</v>
      </c>
      <c r="BP18" s="59">
        <v>0.9</v>
      </c>
      <c r="BQ18" s="59">
        <v>0.1</v>
      </c>
      <c r="BR18" s="59">
        <v>0.5</v>
      </c>
      <c r="BS18" s="59">
        <v>0.2</v>
      </c>
      <c r="BT18" s="59">
        <v>0.3</v>
      </c>
      <c r="BU18" s="59">
        <v>0.3</v>
      </c>
      <c r="BV18" s="59">
        <v>0</v>
      </c>
      <c r="BW18" s="59">
        <v>0.1</v>
      </c>
      <c r="BX18" s="59">
        <v>0.5</v>
      </c>
      <c r="BY18" s="59">
        <v>0.1</v>
      </c>
      <c r="BZ18" s="59">
        <v>0.1</v>
      </c>
      <c r="CA18" s="59">
        <v>0.1</v>
      </c>
      <c r="CB18" s="59">
        <v>-0.1</v>
      </c>
      <c r="CC18" s="59">
        <v>0.1</v>
      </c>
      <c r="CD18" s="59">
        <v>0.2</v>
      </c>
    </row>
    <row r="19" spans="1:82" s="36" customFormat="1" ht="13.5" customHeight="1" x14ac:dyDescent="0.65">
      <c r="A19" s="33"/>
      <c r="B19" s="34" t="s">
        <v>85</v>
      </c>
      <c r="C19" s="32" t="s">
        <v>13</v>
      </c>
      <c r="D19" s="32"/>
      <c r="E19" s="59"/>
      <c r="F19" s="59"/>
      <c r="G19" s="59"/>
      <c r="H19" s="59"/>
      <c r="I19" s="59">
        <v>0.2</v>
      </c>
      <c r="J19" s="59">
        <v>0.2</v>
      </c>
      <c r="K19" s="59">
        <v>-0.4</v>
      </c>
      <c r="L19" s="59">
        <v>-0.3</v>
      </c>
      <c r="M19" s="59">
        <v>0.4</v>
      </c>
      <c r="N19" s="59">
        <v>0.5</v>
      </c>
      <c r="O19" s="59">
        <v>0</v>
      </c>
      <c r="P19" s="59">
        <v>-0.2</v>
      </c>
      <c r="Q19" s="59">
        <v>0.2</v>
      </c>
      <c r="R19" s="59">
        <v>0</v>
      </c>
      <c r="S19" s="59">
        <v>0.3</v>
      </c>
      <c r="T19" s="59">
        <v>0.3</v>
      </c>
      <c r="U19" s="59">
        <v>0</v>
      </c>
      <c r="V19" s="59">
        <v>0</v>
      </c>
      <c r="W19" s="59">
        <v>0.3</v>
      </c>
      <c r="X19" s="59">
        <v>0.1</v>
      </c>
      <c r="Y19" s="59">
        <v>0.4</v>
      </c>
      <c r="Z19" s="59">
        <v>0.6</v>
      </c>
      <c r="AA19" s="59">
        <v>0.2</v>
      </c>
      <c r="AB19" s="59">
        <v>0.1</v>
      </c>
      <c r="AC19" s="59">
        <v>0.4</v>
      </c>
      <c r="AD19" s="59">
        <v>0.1</v>
      </c>
      <c r="AE19" s="59">
        <v>0.1</v>
      </c>
      <c r="AF19" s="59">
        <v>0.2</v>
      </c>
      <c r="AG19" s="59">
        <v>0</v>
      </c>
      <c r="AH19" s="59">
        <v>0.4</v>
      </c>
      <c r="AI19" s="59">
        <v>0.2</v>
      </c>
      <c r="AJ19" s="59">
        <v>0</v>
      </c>
      <c r="AK19" s="59">
        <v>0.4</v>
      </c>
      <c r="AL19" s="59">
        <v>0.1</v>
      </c>
      <c r="AM19" s="59">
        <v>0.2</v>
      </c>
      <c r="AN19" s="59">
        <v>0.5</v>
      </c>
      <c r="AO19" s="59">
        <v>0.3</v>
      </c>
      <c r="AP19" s="59">
        <v>0.3</v>
      </c>
      <c r="AQ19" s="59">
        <v>0.4</v>
      </c>
      <c r="AR19" s="59">
        <v>0</v>
      </c>
      <c r="AS19" s="59">
        <v>0.2</v>
      </c>
      <c r="AT19" s="59">
        <v>0.2</v>
      </c>
      <c r="AU19" s="59">
        <v>0.1</v>
      </c>
      <c r="AV19" s="59">
        <v>0</v>
      </c>
      <c r="AW19" s="59">
        <v>-0.1</v>
      </c>
      <c r="AX19" s="59">
        <v>-0.2</v>
      </c>
      <c r="AY19" s="59">
        <v>-0.6</v>
      </c>
      <c r="AZ19" s="59">
        <v>-0.3</v>
      </c>
      <c r="BA19" s="59">
        <v>-0.3</v>
      </c>
      <c r="BB19" s="59">
        <v>-0.1</v>
      </c>
      <c r="BC19" s="59">
        <v>0.5</v>
      </c>
      <c r="BD19" s="59">
        <v>0.4</v>
      </c>
      <c r="BE19" s="59">
        <v>0.2</v>
      </c>
      <c r="BF19" s="59">
        <v>0.6</v>
      </c>
      <c r="BG19" s="59">
        <v>0.3</v>
      </c>
      <c r="BH19" s="59">
        <v>0.3</v>
      </c>
      <c r="BI19" s="59">
        <v>0.2</v>
      </c>
      <c r="BJ19" s="59">
        <v>-0.4</v>
      </c>
      <c r="BK19" s="59">
        <v>0.2</v>
      </c>
      <c r="BL19" s="59">
        <v>0.2</v>
      </c>
      <c r="BM19" s="59">
        <v>0.1</v>
      </c>
      <c r="BN19" s="59">
        <v>-0.3</v>
      </c>
      <c r="BO19" s="59">
        <v>-1.8</v>
      </c>
      <c r="BP19" s="59">
        <v>-0.4</v>
      </c>
      <c r="BQ19" s="59">
        <v>0.4</v>
      </c>
      <c r="BR19" s="59">
        <v>0.6</v>
      </c>
      <c r="BS19" s="59">
        <v>0.3</v>
      </c>
      <c r="BT19" s="59">
        <v>0.1</v>
      </c>
      <c r="BU19" s="59">
        <v>0</v>
      </c>
      <c r="BV19" s="59">
        <v>-0.1</v>
      </c>
      <c r="BW19" s="59">
        <v>0</v>
      </c>
      <c r="BX19" s="59">
        <v>0</v>
      </c>
      <c r="BY19" s="59">
        <v>0.1</v>
      </c>
      <c r="BZ19" s="59">
        <v>0.2</v>
      </c>
      <c r="CA19" s="59">
        <v>0.1</v>
      </c>
      <c r="CB19" s="59">
        <v>0.2</v>
      </c>
      <c r="CC19" s="59">
        <v>0.1</v>
      </c>
      <c r="CD19" s="59">
        <v>-0.1</v>
      </c>
    </row>
    <row r="20" spans="1:82" s="36" customFormat="1" ht="13.5" customHeight="1" x14ac:dyDescent="0.65">
      <c r="A20" s="33"/>
      <c r="B20" s="34" t="s">
        <v>78</v>
      </c>
      <c r="C20" s="32" t="s">
        <v>14</v>
      </c>
      <c r="D20" s="32"/>
      <c r="E20" s="59"/>
      <c r="F20" s="59"/>
      <c r="G20" s="59"/>
      <c r="H20" s="59"/>
      <c r="I20" s="59">
        <v>0.1</v>
      </c>
      <c r="J20" s="59">
        <v>0.1</v>
      </c>
      <c r="K20" s="59">
        <v>0.2</v>
      </c>
      <c r="L20" s="59">
        <v>0.4</v>
      </c>
      <c r="M20" s="59">
        <v>0.1</v>
      </c>
      <c r="N20" s="59">
        <v>0.2</v>
      </c>
      <c r="O20" s="59">
        <v>-0.1</v>
      </c>
      <c r="P20" s="59">
        <v>-0.3</v>
      </c>
      <c r="Q20" s="59">
        <v>0</v>
      </c>
      <c r="R20" s="59">
        <v>-0.2</v>
      </c>
      <c r="S20" s="59">
        <v>0</v>
      </c>
      <c r="T20" s="59">
        <v>0.1</v>
      </c>
      <c r="U20" s="59">
        <v>0</v>
      </c>
      <c r="V20" s="59">
        <v>0.1</v>
      </c>
      <c r="W20" s="59">
        <v>0</v>
      </c>
      <c r="X20" s="59">
        <v>0</v>
      </c>
      <c r="Y20" s="59">
        <v>0.1</v>
      </c>
      <c r="Z20" s="59">
        <v>-0.1</v>
      </c>
      <c r="AA20" s="59">
        <v>-0.1</v>
      </c>
      <c r="AB20" s="59">
        <v>0</v>
      </c>
      <c r="AC20" s="59">
        <v>0</v>
      </c>
      <c r="AD20" s="59">
        <v>0.3</v>
      </c>
      <c r="AE20" s="59">
        <v>0.1</v>
      </c>
      <c r="AF20" s="59">
        <v>0</v>
      </c>
      <c r="AG20" s="59">
        <v>-1.2</v>
      </c>
      <c r="AH20" s="59">
        <v>-1.3</v>
      </c>
      <c r="AI20" s="59">
        <v>-1</v>
      </c>
      <c r="AJ20" s="59">
        <v>-1</v>
      </c>
      <c r="AK20" s="59">
        <v>0</v>
      </c>
      <c r="AL20" s="59">
        <v>0</v>
      </c>
      <c r="AM20" s="59">
        <v>0</v>
      </c>
      <c r="AN20" s="59">
        <v>0</v>
      </c>
      <c r="AO20" s="59">
        <v>0</v>
      </c>
      <c r="AP20" s="59">
        <v>0</v>
      </c>
      <c r="AQ20" s="59">
        <v>0</v>
      </c>
      <c r="AR20" s="59">
        <v>0</v>
      </c>
      <c r="AS20" s="59">
        <v>0</v>
      </c>
      <c r="AT20" s="59">
        <v>0</v>
      </c>
      <c r="AU20" s="59">
        <v>0</v>
      </c>
      <c r="AV20" s="59">
        <v>0</v>
      </c>
      <c r="AW20" s="59">
        <v>0.1</v>
      </c>
      <c r="AX20" s="59">
        <v>0.2</v>
      </c>
      <c r="AY20" s="59">
        <v>0.1</v>
      </c>
      <c r="AZ20" s="59">
        <v>0.1</v>
      </c>
      <c r="BA20" s="59">
        <v>0.2</v>
      </c>
      <c r="BB20" s="59">
        <v>0.2</v>
      </c>
      <c r="BC20" s="59">
        <v>0.3</v>
      </c>
      <c r="BD20" s="59">
        <v>0.3</v>
      </c>
      <c r="BE20" s="59">
        <v>0.1</v>
      </c>
      <c r="BF20" s="59">
        <v>0.1</v>
      </c>
      <c r="BG20" s="59">
        <v>0.1</v>
      </c>
      <c r="BH20" s="59">
        <v>0.2</v>
      </c>
      <c r="BI20" s="59">
        <v>0.1</v>
      </c>
      <c r="BJ20" s="59">
        <v>-0.1</v>
      </c>
      <c r="BK20" s="59">
        <v>0</v>
      </c>
      <c r="BL20" s="59">
        <v>-0.1</v>
      </c>
      <c r="BM20" s="59">
        <v>0</v>
      </c>
      <c r="BN20" s="59">
        <v>0.2</v>
      </c>
      <c r="BO20" s="59">
        <v>0</v>
      </c>
      <c r="BP20" s="59">
        <v>0</v>
      </c>
      <c r="BQ20" s="59">
        <v>0.1</v>
      </c>
      <c r="BR20" s="59">
        <v>0.1</v>
      </c>
      <c r="BS20" s="59">
        <v>0.1</v>
      </c>
      <c r="BT20" s="59">
        <v>0.1</v>
      </c>
      <c r="BU20" s="59">
        <v>0.1</v>
      </c>
      <c r="BV20" s="59">
        <v>0.1</v>
      </c>
      <c r="BW20" s="59">
        <v>0.1</v>
      </c>
      <c r="BX20" s="59">
        <v>0.1</v>
      </c>
      <c r="BY20" s="59">
        <v>0.1</v>
      </c>
      <c r="BZ20" s="59">
        <v>0.1</v>
      </c>
      <c r="CA20" s="59">
        <v>0.1</v>
      </c>
      <c r="CB20" s="59">
        <v>0</v>
      </c>
      <c r="CC20" s="59">
        <v>0</v>
      </c>
      <c r="CD20" s="59">
        <v>-0.1</v>
      </c>
    </row>
    <row r="21" spans="1:82" s="36" customFormat="1" ht="13.5" customHeight="1" x14ac:dyDescent="0.65">
      <c r="A21" s="33"/>
      <c r="B21" s="34" t="s">
        <v>79</v>
      </c>
      <c r="C21" s="32" t="s">
        <v>15</v>
      </c>
      <c r="D21" s="32"/>
      <c r="E21" s="59"/>
      <c r="F21" s="59"/>
      <c r="G21" s="59"/>
      <c r="H21" s="59"/>
      <c r="I21" s="59">
        <v>0</v>
      </c>
      <c r="J21" s="59">
        <v>0</v>
      </c>
      <c r="K21" s="59">
        <v>0</v>
      </c>
      <c r="L21" s="59">
        <v>0.1</v>
      </c>
      <c r="M21" s="59">
        <v>0</v>
      </c>
      <c r="N21" s="59">
        <v>0.1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0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9">
        <v>0</v>
      </c>
      <c r="AD21" s="59">
        <v>0</v>
      </c>
      <c r="AE21" s="59">
        <v>0</v>
      </c>
      <c r="AF21" s="59">
        <v>0</v>
      </c>
      <c r="AG21" s="59">
        <v>0</v>
      </c>
      <c r="AH21" s="59">
        <v>0</v>
      </c>
      <c r="AI21" s="59">
        <v>0.1</v>
      </c>
      <c r="AJ21" s="59">
        <v>0</v>
      </c>
      <c r="AK21" s="59">
        <v>0</v>
      </c>
      <c r="AL21" s="59">
        <v>0</v>
      </c>
      <c r="AM21" s="59">
        <v>0</v>
      </c>
      <c r="AN21" s="59">
        <v>0</v>
      </c>
      <c r="AO21" s="59">
        <v>0</v>
      </c>
      <c r="AP21" s="59">
        <v>0</v>
      </c>
      <c r="AQ21" s="59">
        <v>0</v>
      </c>
      <c r="AR21" s="59">
        <v>0</v>
      </c>
      <c r="AS21" s="59">
        <v>0</v>
      </c>
      <c r="AT21" s="59">
        <v>0</v>
      </c>
      <c r="AU21" s="59">
        <v>0.1</v>
      </c>
      <c r="AV21" s="59">
        <v>0</v>
      </c>
      <c r="AW21" s="59">
        <v>0</v>
      </c>
      <c r="AX21" s="59">
        <v>0</v>
      </c>
      <c r="AY21" s="59">
        <v>-0.1</v>
      </c>
      <c r="AZ21" s="59">
        <v>0</v>
      </c>
      <c r="BA21" s="59">
        <v>0</v>
      </c>
      <c r="BB21" s="59">
        <v>0</v>
      </c>
      <c r="BC21" s="59">
        <v>0</v>
      </c>
      <c r="BD21" s="59">
        <v>0</v>
      </c>
      <c r="BE21" s="59">
        <v>0.1</v>
      </c>
      <c r="BF21" s="59">
        <v>0.1</v>
      </c>
      <c r="BG21" s="59">
        <v>0.1</v>
      </c>
      <c r="BH21" s="59">
        <v>0</v>
      </c>
      <c r="BI21" s="59">
        <v>0</v>
      </c>
      <c r="BJ21" s="59">
        <v>-0.1</v>
      </c>
      <c r="BK21" s="59">
        <v>0</v>
      </c>
      <c r="BL21" s="59">
        <v>0</v>
      </c>
      <c r="BM21" s="59">
        <v>0</v>
      </c>
      <c r="BN21" s="59">
        <v>0.1</v>
      </c>
      <c r="BO21" s="59">
        <v>0.1</v>
      </c>
      <c r="BP21" s="59">
        <v>0.1</v>
      </c>
      <c r="BQ21" s="59">
        <v>0.1</v>
      </c>
      <c r="BR21" s="59">
        <v>0.1</v>
      </c>
      <c r="BS21" s="59">
        <v>0.1</v>
      </c>
      <c r="BT21" s="59">
        <v>0.1</v>
      </c>
      <c r="BU21" s="59">
        <v>0.1</v>
      </c>
      <c r="BV21" s="59">
        <v>0.1</v>
      </c>
      <c r="BW21" s="59">
        <v>0.1</v>
      </c>
      <c r="BX21" s="59">
        <v>0</v>
      </c>
      <c r="BY21" s="59">
        <v>0.1</v>
      </c>
      <c r="BZ21" s="59">
        <v>0</v>
      </c>
      <c r="CA21" s="59">
        <v>0.1</v>
      </c>
      <c r="CB21" s="59">
        <v>0.1</v>
      </c>
      <c r="CC21" s="59">
        <v>0</v>
      </c>
      <c r="CD21" s="59">
        <v>0.1</v>
      </c>
    </row>
    <row r="22" spans="1:82" s="36" customFormat="1" ht="13.5" customHeight="1" x14ac:dyDescent="0.65">
      <c r="A22" s="33"/>
      <c r="B22" s="34" t="s">
        <v>80</v>
      </c>
      <c r="C22" s="32" t="s">
        <v>16</v>
      </c>
      <c r="D22" s="32"/>
      <c r="E22" s="59"/>
      <c r="F22" s="59"/>
      <c r="G22" s="59"/>
      <c r="H22" s="59"/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0.1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0.1</v>
      </c>
      <c r="Y22" s="59">
        <v>0</v>
      </c>
      <c r="Z22" s="59">
        <v>0.1</v>
      </c>
      <c r="AA22" s="59">
        <v>0.1</v>
      </c>
      <c r="AB22" s="59">
        <v>0</v>
      </c>
      <c r="AC22" s="59">
        <v>0.1</v>
      </c>
      <c r="AD22" s="59">
        <v>0</v>
      </c>
      <c r="AE22" s="59">
        <v>0</v>
      </c>
      <c r="AF22" s="59">
        <v>0</v>
      </c>
      <c r="AG22" s="59">
        <v>0</v>
      </c>
      <c r="AH22" s="59">
        <v>0</v>
      </c>
      <c r="AI22" s="59">
        <v>0</v>
      </c>
      <c r="AJ22" s="59">
        <v>0</v>
      </c>
      <c r="AK22" s="59">
        <v>-0.1</v>
      </c>
      <c r="AL22" s="59">
        <v>0</v>
      </c>
      <c r="AM22" s="59">
        <v>0</v>
      </c>
      <c r="AN22" s="59">
        <v>0</v>
      </c>
      <c r="AO22" s="59">
        <v>0.1</v>
      </c>
      <c r="AP22" s="59">
        <v>0</v>
      </c>
      <c r="AQ22" s="59">
        <v>0</v>
      </c>
      <c r="AR22" s="59">
        <v>0</v>
      </c>
      <c r="AS22" s="59">
        <v>0</v>
      </c>
      <c r="AT22" s="59">
        <v>0</v>
      </c>
      <c r="AU22" s="59">
        <v>0</v>
      </c>
      <c r="AV22" s="59">
        <v>0</v>
      </c>
      <c r="AW22" s="59">
        <v>0.1</v>
      </c>
      <c r="AX22" s="59">
        <v>0.2</v>
      </c>
      <c r="AY22" s="59">
        <v>0.1</v>
      </c>
      <c r="AZ22" s="59">
        <v>0.1</v>
      </c>
      <c r="BA22" s="59">
        <v>0.1</v>
      </c>
      <c r="BB22" s="59">
        <v>0.1</v>
      </c>
      <c r="BC22" s="59">
        <v>0.1</v>
      </c>
      <c r="BD22" s="59">
        <v>0.1</v>
      </c>
      <c r="BE22" s="59">
        <v>0.1</v>
      </c>
      <c r="BF22" s="59">
        <v>0.2</v>
      </c>
      <c r="BG22" s="59">
        <v>0.2</v>
      </c>
      <c r="BH22" s="59">
        <v>0.1</v>
      </c>
      <c r="BI22" s="59">
        <v>0</v>
      </c>
      <c r="BJ22" s="59">
        <v>-0.1</v>
      </c>
      <c r="BK22" s="59">
        <v>0</v>
      </c>
      <c r="BL22" s="59">
        <v>0.1</v>
      </c>
      <c r="BM22" s="59">
        <v>0.1</v>
      </c>
      <c r="BN22" s="59">
        <v>0.6</v>
      </c>
      <c r="BO22" s="59">
        <v>0.1</v>
      </c>
      <c r="BP22" s="59">
        <v>0</v>
      </c>
      <c r="BQ22" s="59">
        <v>0</v>
      </c>
      <c r="BR22" s="59">
        <v>-0.2</v>
      </c>
      <c r="BS22" s="59">
        <v>0</v>
      </c>
      <c r="BT22" s="59">
        <v>0.1</v>
      </c>
      <c r="BU22" s="59">
        <v>0.7</v>
      </c>
      <c r="BV22" s="59">
        <v>0</v>
      </c>
      <c r="BW22" s="59">
        <v>0.3</v>
      </c>
      <c r="BX22" s="59">
        <v>0.2</v>
      </c>
      <c r="BY22" s="59">
        <v>-0.3</v>
      </c>
      <c r="BZ22" s="59">
        <v>0.2</v>
      </c>
      <c r="CA22" s="59">
        <v>0.2</v>
      </c>
      <c r="CB22" s="59">
        <v>0.2</v>
      </c>
      <c r="CC22" s="59">
        <v>0.2</v>
      </c>
      <c r="CD22" s="59">
        <v>0.2</v>
      </c>
    </row>
    <row r="23" spans="1:82" s="36" customFormat="1" ht="13.5" customHeight="1" x14ac:dyDescent="0.65">
      <c r="A23" s="33"/>
      <c r="B23" s="34" t="s">
        <v>81</v>
      </c>
      <c r="C23" s="32" t="s">
        <v>17</v>
      </c>
      <c r="D23" s="32"/>
      <c r="E23" s="59"/>
      <c r="F23" s="59"/>
      <c r="G23" s="59"/>
      <c r="H23" s="59"/>
      <c r="I23" s="59">
        <v>0</v>
      </c>
      <c r="J23" s="59">
        <v>0</v>
      </c>
      <c r="K23" s="59">
        <v>0</v>
      </c>
      <c r="L23" s="59">
        <v>0</v>
      </c>
      <c r="M23" s="59">
        <v>0.1</v>
      </c>
      <c r="N23" s="59">
        <v>0</v>
      </c>
      <c r="O23" s="59">
        <v>0</v>
      </c>
      <c r="P23" s="59">
        <v>0</v>
      </c>
      <c r="Q23" s="59">
        <v>-0.1</v>
      </c>
      <c r="R23" s="59">
        <v>0</v>
      </c>
      <c r="S23" s="59">
        <v>0</v>
      </c>
      <c r="T23" s="59">
        <v>0</v>
      </c>
      <c r="U23" s="59">
        <v>0</v>
      </c>
      <c r="V23" s="59">
        <v>0.1</v>
      </c>
      <c r="W23" s="59">
        <v>0</v>
      </c>
      <c r="X23" s="59">
        <v>0.1</v>
      </c>
      <c r="Y23" s="59">
        <v>0.1</v>
      </c>
      <c r="Z23" s="59">
        <v>0</v>
      </c>
      <c r="AA23" s="59">
        <v>0.2</v>
      </c>
      <c r="AB23" s="59">
        <v>0</v>
      </c>
      <c r="AC23" s="59">
        <v>0</v>
      </c>
      <c r="AD23" s="59">
        <v>0.1</v>
      </c>
      <c r="AE23" s="59">
        <v>0.1</v>
      </c>
      <c r="AF23" s="59">
        <v>0</v>
      </c>
      <c r="AG23" s="59">
        <v>0.1</v>
      </c>
      <c r="AH23" s="59">
        <v>0</v>
      </c>
      <c r="AI23" s="59">
        <v>0</v>
      </c>
      <c r="AJ23" s="59">
        <v>0</v>
      </c>
      <c r="AK23" s="59">
        <v>0</v>
      </c>
      <c r="AL23" s="59">
        <v>0.1</v>
      </c>
      <c r="AM23" s="59">
        <v>0.1</v>
      </c>
      <c r="AN23" s="59">
        <v>0.1</v>
      </c>
      <c r="AO23" s="59">
        <v>0</v>
      </c>
      <c r="AP23" s="59">
        <v>0</v>
      </c>
      <c r="AQ23" s="59">
        <v>0.1</v>
      </c>
      <c r="AR23" s="59">
        <v>0.2</v>
      </c>
      <c r="AS23" s="59">
        <v>0.1</v>
      </c>
      <c r="AT23" s="59">
        <v>0.2</v>
      </c>
      <c r="AU23" s="59">
        <v>0</v>
      </c>
      <c r="AV23" s="59">
        <v>0.1</v>
      </c>
      <c r="AW23" s="59">
        <v>0</v>
      </c>
      <c r="AX23" s="59">
        <v>0</v>
      </c>
      <c r="AY23" s="59">
        <v>0.1</v>
      </c>
      <c r="AZ23" s="59">
        <v>0</v>
      </c>
      <c r="BA23" s="59">
        <v>0</v>
      </c>
      <c r="BB23" s="59">
        <v>-0.1</v>
      </c>
      <c r="BC23" s="59">
        <v>0.2</v>
      </c>
      <c r="BD23" s="59">
        <v>0.1</v>
      </c>
      <c r="BE23" s="59">
        <v>0.2</v>
      </c>
      <c r="BF23" s="59">
        <v>0.2</v>
      </c>
      <c r="BG23" s="59">
        <v>0</v>
      </c>
      <c r="BH23" s="59">
        <v>0</v>
      </c>
      <c r="BI23" s="59">
        <v>0</v>
      </c>
      <c r="BJ23" s="59">
        <v>-0.1</v>
      </c>
      <c r="BK23" s="59">
        <v>0</v>
      </c>
      <c r="BL23" s="59">
        <v>0.1</v>
      </c>
      <c r="BM23" s="59">
        <v>0</v>
      </c>
      <c r="BN23" s="59">
        <v>0.1</v>
      </c>
      <c r="BO23" s="59">
        <v>0.2</v>
      </c>
      <c r="BP23" s="59">
        <v>0</v>
      </c>
      <c r="BQ23" s="59">
        <v>0.2</v>
      </c>
      <c r="BR23" s="59">
        <v>0</v>
      </c>
      <c r="BS23" s="59">
        <v>0</v>
      </c>
      <c r="BT23" s="59">
        <v>0</v>
      </c>
      <c r="BU23" s="59">
        <v>0.1</v>
      </c>
      <c r="BV23" s="59">
        <v>0.1</v>
      </c>
      <c r="BW23" s="59">
        <v>0.1</v>
      </c>
      <c r="BX23" s="59">
        <v>0.1</v>
      </c>
      <c r="BY23" s="59">
        <v>-0.2</v>
      </c>
      <c r="BZ23" s="59">
        <v>0</v>
      </c>
      <c r="CA23" s="59">
        <v>-0.1</v>
      </c>
      <c r="CB23" s="59">
        <v>0.1</v>
      </c>
      <c r="CC23" s="59">
        <v>0.2</v>
      </c>
      <c r="CD23" s="59">
        <v>0.1</v>
      </c>
    </row>
    <row r="24" spans="1:82" s="36" customFormat="1" ht="13.5" customHeight="1" x14ac:dyDescent="0.65">
      <c r="A24" s="33"/>
      <c r="B24" s="34" t="s">
        <v>82</v>
      </c>
      <c r="C24" s="32" t="s">
        <v>18</v>
      </c>
      <c r="D24" s="32"/>
      <c r="E24" s="59"/>
      <c r="F24" s="59"/>
      <c r="G24" s="59"/>
      <c r="H24" s="59"/>
      <c r="I24" s="59">
        <v>0.1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0</v>
      </c>
      <c r="U24" s="59">
        <v>0.2</v>
      </c>
      <c r="V24" s="59">
        <v>0</v>
      </c>
      <c r="W24" s="59">
        <v>0</v>
      </c>
      <c r="X24" s="59">
        <v>0</v>
      </c>
      <c r="Y24" s="59">
        <v>-0.1</v>
      </c>
      <c r="Z24" s="59">
        <v>0.1</v>
      </c>
      <c r="AA24" s="59">
        <v>0.1</v>
      </c>
      <c r="AB24" s="59">
        <v>0.1</v>
      </c>
      <c r="AC24" s="59">
        <v>0.1</v>
      </c>
      <c r="AD24" s="59">
        <v>0.1</v>
      </c>
      <c r="AE24" s="59">
        <v>0</v>
      </c>
      <c r="AF24" s="59">
        <v>0</v>
      </c>
      <c r="AG24" s="59">
        <v>0</v>
      </c>
      <c r="AH24" s="59">
        <v>0</v>
      </c>
      <c r="AI24" s="59">
        <v>0</v>
      </c>
      <c r="AJ24" s="59">
        <v>0</v>
      </c>
      <c r="AK24" s="59">
        <v>0.1</v>
      </c>
      <c r="AL24" s="59">
        <v>0.1</v>
      </c>
      <c r="AM24" s="59">
        <v>0.1</v>
      </c>
      <c r="AN24" s="59">
        <v>0.1</v>
      </c>
      <c r="AO24" s="59">
        <v>0.1</v>
      </c>
      <c r="AP24" s="59">
        <v>0.1</v>
      </c>
      <c r="AQ24" s="59">
        <v>0.1</v>
      </c>
      <c r="AR24" s="59">
        <v>0.1</v>
      </c>
      <c r="AS24" s="59">
        <v>0.1</v>
      </c>
      <c r="AT24" s="59">
        <v>0.1</v>
      </c>
      <c r="AU24" s="59">
        <v>0</v>
      </c>
      <c r="AV24" s="59">
        <v>0.1</v>
      </c>
      <c r="AW24" s="59">
        <v>0.1</v>
      </c>
      <c r="AX24" s="59">
        <v>0</v>
      </c>
      <c r="AY24" s="59">
        <v>0</v>
      </c>
      <c r="AZ24" s="59">
        <v>0</v>
      </c>
      <c r="BA24" s="59">
        <v>0</v>
      </c>
      <c r="BB24" s="59">
        <v>0.1</v>
      </c>
      <c r="BC24" s="59">
        <v>0.2</v>
      </c>
      <c r="BD24" s="59">
        <v>0</v>
      </c>
      <c r="BE24" s="59">
        <v>0.1</v>
      </c>
      <c r="BF24" s="59">
        <v>0.1</v>
      </c>
      <c r="BG24" s="59">
        <v>0.1</v>
      </c>
      <c r="BH24" s="59">
        <v>0.1</v>
      </c>
      <c r="BI24" s="59">
        <v>0</v>
      </c>
      <c r="BJ24" s="59">
        <v>-0.2</v>
      </c>
      <c r="BK24" s="59">
        <v>0.2</v>
      </c>
      <c r="BL24" s="59">
        <v>0.2</v>
      </c>
      <c r="BM24" s="59">
        <v>0.1</v>
      </c>
      <c r="BN24" s="59">
        <v>0.1</v>
      </c>
      <c r="BO24" s="59">
        <v>-0.1</v>
      </c>
      <c r="BP24" s="59">
        <v>-0.1</v>
      </c>
      <c r="BQ24" s="59">
        <v>0</v>
      </c>
      <c r="BR24" s="59">
        <v>0.1</v>
      </c>
      <c r="BS24" s="59">
        <v>0.1</v>
      </c>
      <c r="BT24" s="59">
        <v>0.1</v>
      </c>
      <c r="BU24" s="59">
        <v>0.1</v>
      </c>
      <c r="BV24" s="59">
        <v>0</v>
      </c>
      <c r="BW24" s="59">
        <v>0.1</v>
      </c>
      <c r="BX24" s="59">
        <v>0.1</v>
      </c>
      <c r="BY24" s="59">
        <v>0.1</v>
      </c>
      <c r="BZ24" s="59">
        <v>0.1</v>
      </c>
      <c r="CA24" s="59">
        <v>0.1</v>
      </c>
      <c r="CB24" s="59">
        <v>0.1</v>
      </c>
      <c r="CC24" s="59">
        <v>0.1</v>
      </c>
      <c r="CD24" s="59">
        <v>0.1</v>
      </c>
    </row>
    <row r="25" spans="1:82" s="36" customFormat="1" ht="13.5" customHeight="1" x14ac:dyDescent="0.65">
      <c r="A25" s="33"/>
      <c r="B25" s="34" t="s">
        <v>83</v>
      </c>
      <c r="C25" s="32" t="s">
        <v>19</v>
      </c>
      <c r="D25" s="32"/>
      <c r="E25" s="59"/>
      <c r="F25" s="59"/>
      <c r="G25" s="59"/>
      <c r="H25" s="59"/>
      <c r="I25" s="59">
        <v>0.2</v>
      </c>
      <c r="J25" s="59">
        <v>0.1</v>
      </c>
      <c r="K25" s="59">
        <v>0</v>
      </c>
      <c r="L25" s="59">
        <v>0.1</v>
      </c>
      <c r="M25" s="59">
        <v>0</v>
      </c>
      <c r="N25" s="59">
        <v>0</v>
      </c>
      <c r="O25" s="59">
        <v>0.1</v>
      </c>
      <c r="P25" s="59">
        <v>0.1</v>
      </c>
      <c r="Q25" s="59">
        <v>0</v>
      </c>
      <c r="R25" s="59">
        <v>-0.1</v>
      </c>
      <c r="S25" s="59">
        <v>-0.1</v>
      </c>
      <c r="T25" s="59">
        <v>0.1</v>
      </c>
      <c r="U25" s="59">
        <v>0.5</v>
      </c>
      <c r="V25" s="59">
        <v>0.1</v>
      </c>
      <c r="W25" s="59">
        <v>0.1</v>
      </c>
      <c r="X25" s="59">
        <v>0</v>
      </c>
      <c r="Y25" s="59">
        <v>-0.1</v>
      </c>
      <c r="Z25" s="59">
        <v>0.3</v>
      </c>
      <c r="AA25" s="59">
        <v>0.3</v>
      </c>
      <c r="AB25" s="59">
        <v>0.2</v>
      </c>
      <c r="AC25" s="59">
        <v>0</v>
      </c>
      <c r="AD25" s="59">
        <v>0.1</v>
      </c>
      <c r="AE25" s="59">
        <v>0</v>
      </c>
      <c r="AF25" s="59">
        <v>0.1</v>
      </c>
      <c r="AG25" s="59">
        <v>0.1</v>
      </c>
      <c r="AH25" s="59">
        <v>0</v>
      </c>
      <c r="AI25" s="59">
        <v>0.1</v>
      </c>
      <c r="AJ25" s="59">
        <v>0.1</v>
      </c>
      <c r="AK25" s="59">
        <v>0.1</v>
      </c>
      <c r="AL25" s="59">
        <v>0.1</v>
      </c>
      <c r="AM25" s="59">
        <v>0.1</v>
      </c>
      <c r="AN25" s="59">
        <v>0.1</v>
      </c>
      <c r="AO25" s="59">
        <v>0.1</v>
      </c>
      <c r="AP25" s="59">
        <v>0.1</v>
      </c>
      <c r="AQ25" s="59">
        <v>0.2</v>
      </c>
      <c r="AR25" s="59">
        <v>0.1</v>
      </c>
      <c r="AS25" s="59">
        <v>0</v>
      </c>
      <c r="AT25" s="59">
        <v>-0.1</v>
      </c>
      <c r="AU25" s="59">
        <v>-0.2</v>
      </c>
      <c r="AV25" s="59">
        <v>-0.1</v>
      </c>
      <c r="AW25" s="59">
        <v>0</v>
      </c>
      <c r="AX25" s="59">
        <v>0</v>
      </c>
      <c r="AY25" s="59">
        <v>0.2</v>
      </c>
      <c r="AZ25" s="59">
        <v>0.2</v>
      </c>
      <c r="BA25" s="59">
        <v>0.2</v>
      </c>
      <c r="BB25" s="59">
        <v>0.1</v>
      </c>
      <c r="BC25" s="59">
        <v>0.1</v>
      </c>
      <c r="BD25" s="59">
        <v>0</v>
      </c>
      <c r="BE25" s="59">
        <v>0</v>
      </c>
      <c r="BF25" s="59">
        <v>0</v>
      </c>
      <c r="BG25" s="59">
        <v>0</v>
      </c>
      <c r="BH25" s="59">
        <v>0</v>
      </c>
      <c r="BI25" s="59">
        <v>0</v>
      </c>
      <c r="BJ25" s="59">
        <v>-0.3</v>
      </c>
      <c r="BK25" s="59">
        <v>0.1</v>
      </c>
      <c r="BL25" s="59">
        <v>0.1</v>
      </c>
      <c r="BM25" s="59">
        <v>0.1</v>
      </c>
      <c r="BN25" s="59">
        <v>0.5</v>
      </c>
      <c r="BO25" s="59">
        <v>0</v>
      </c>
      <c r="BP25" s="59">
        <v>0</v>
      </c>
      <c r="BQ25" s="59">
        <v>0</v>
      </c>
      <c r="BR25" s="59">
        <v>-0.1</v>
      </c>
      <c r="BS25" s="59">
        <v>-0.1</v>
      </c>
      <c r="BT25" s="59">
        <v>-0.1</v>
      </c>
      <c r="BU25" s="59">
        <v>-0.1</v>
      </c>
      <c r="BV25" s="59">
        <v>-0.1</v>
      </c>
      <c r="BW25" s="59">
        <v>0</v>
      </c>
      <c r="BX25" s="59">
        <v>0</v>
      </c>
      <c r="BY25" s="59">
        <v>0</v>
      </c>
      <c r="BZ25" s="59">
        <v>0</v>
      </c>
      <c r="CA25" s="59">
        <v>0</v>
      </c>
      <c r="CB25" s="59">
        <v>0.1</v>
      </c>
      <c r="CC25" s="59">
        <v>0.1</v>
      </c>
      <c r="CD25" s="59">
        <v>0</v>
      </c>
    </row>
    <row r="26" spans="1:82" ht="13.5" customHeight="1" x14ac:dyDescent="0.85">
      <c r="A26" s="13"/>
      <c r="B26" s="5" t="s">
        <v>76</v>
      </c>
      <c r="C26" s="2" t="s">
        <v>20</v>
      </c>
      <c r="D26" s="2"/>
      <c r="E26" s="59"/>
      <c r="F26" s="59"/>
      <c r="G26" s="59"/>
      <c r="H26" s="59"/>
      <c r="I26" s="59">
        <v>0</v>
      </c>
      <c r="J26" s="59">
        <v>0</v>
      </c>
      <c r="K26" s="59">
        <v>0</v>
      </c>
      <c r="L26" s="59">
        <v>0</v>
      </c>
      <c r="M26" s="59">
        <v>0.1</v>
      </c>
      <c r="N26" s="59">
        <v>0.1</v>
      </c>
      <c r="O26" s="59">
        <v>0.1</v>
      </c>
      <c r="P26" s="59">
        <v>0.1</v>
      </c>
      <c r="Q26" s="59">
        <v>0.1</v>
      </c>
      <c r="R26" s="59">
        <v>0</v>
      </c>
      <c r="S26" s="59">
        <v>0.1</v>
      </c>
      <c r="T26" s="59">
        <v>0.1</v>
      </c>
      <c r="U26" s="59">
        <v>0.1</v>
      </c>
      <c r="V26" s="59">
        <v>0.1</v>
      </c>
      <c r="W26" s="59">
        <v>0</v>
      </c>
      <c r="X26" s="59">
        <v>0.1</v>
      </c>
      <c r="Y26" s="59">
        <v>0</v>
      </c>
      <c r="Z26" s="59">
        <v>0.1</v>
      </c>
      <c r="AA26" s="59">
        <v>0.1</v>
      </c>
      <c r="AB26" s="59">
        <v>0.1</v>
      </c>
      <c r="AC26" s="59">
        <v>0.1</v>
      </c>
      <c r="AD26" s="59">
        <v>0.1</v>
      </c>
      <c r="AE26" s="59">
        <v>0.1</v>
      </c>
      <c r="AF26" s="59">
        <v>0.1</v>
      </c>
      <c r="AG26" s="59">
        <v>0</v>
      </c>
      <c r="AH26" s="59">
        <v>0</v>
      </c>
      <c r="AI26" s="59">
        <v>0</v>
      </c>
      <c r="AJ26" s="59">
        <v>0</v>
      </c>
      <c r="AK26" s="59">
        <v>0</v>
      </c>
      <c r="AL26" s="59">
        <v>0</v>
      </c>
      <c r="AM26" s="59">
        <v>0</v>
      </c>
      <c r="AN26" s="59">
        <v>0</v>
      </c>
      <c r="AO26" s="59">
        <v>0</v>
      </c>
      <c r="AP26" s="59">
        <v>0</v>
      </c>
      <c r="AQ26" s="59">
        <v>0</v>
      </c>
      <c r="AR26" s="59">
        <v>0</v>
      </c>
      <c r="AS26" s="59">
        <v>0.1</v>
      </c>
      <c r="AT26" s="59">
        <v>0.1</v>
      </c>
      <c r="AU26" s="59">
        <v>0.1</v>
      </c>
      <c r="AV26" s="59">
        <v>0.1</v>
      </c>
      <c r="AW26" s="59">
        <v>0</v>
      </c>
      <c r="AX26" s="59">
        <v>0</v>
      </c>
      <c r="AY26" s="59">
        <v>0.1</v>
      </c>
      <c r="AZ26" s="59">
        <v>0</v>
      </c>
      <c r="BA26" s="59">
        <v>0.1</v>
      </c>
      <c r="BB26" s="59">
        <v>0.1</v>
      </c>
      <c r="BC26" s="59">
        <v>0.1</v>
      </c>
      <c r="BD26" s="59">
        <v>0</v>
      </c>
      <c r="BE26" s="59">
        <v>0</v>
      </c>
      <c r="BF26" s="59">
        <v>0.1</v>
      </c>
      <c r="BG26" s="59">
        <v>0</v>
      </c>
      <c r="BH26" s="59">
        <v>0</v>
      </c>
      <c r="BI26" s="59">
        <v>0</v>
      </c>
      <c r="BJ26" s="59">
        <v>0</v>
      </c>
      <c r="BK26" s="59">
        <v>0</v>
      </c>
      <c r="BL26" s="59">
        <v>0</v>
      </c>
      <c r="BM26" s="59">
        <v>0</v>
      </c>
      <c r="BN26" s="59">
        <v>0.1</v>
      </c>
      <c r="BO26" s="59">
        <v>0.1</v>
      </c>
      <c r="BP26" s="59">
        <v>0.1</v>
      </c>
      <c r="BQ26" s="59">
        <v>0.1</v>
      </c>
      <c r="BR26" s="59">
        <v>0.1</v>
      </c>
      <c r="BS26" s="59">
        <v>0.1</v>
      </c>
      <c r="BT26" s="59">
        <v>0.1</v>
      </c>
      <c r="BU26" s="59">
        <v>0</v>
      </c>
      <c r="BV26" s="59">
        <v>0</v>
      </c>
      <c r="BW26" s="59">
        <v>0.1</v>
      </c>
      <c r="BX26" s="59">
        <v>0</v>
      </c>
      <c r="BY26" s="59">
        <v>0.1</v>
      </c>
      <c r="BZ26" s="59">
        <v>0.1</v>
      </c>
      <c r="CA26" s="59">
        <v>0.1</v>
      </c>
      <c r="CB26" s="59">
        <v>0.1</v>
      </c>
      <c r="CC26" s="59">
        <v>0.2</v>
      </c>
      <c r="CD26" s="59">
        <v>0.1</v>
      </c>
    </row>
    <row r="27" spans="1:82" ht="13.5" customHeight="1" x14ac:dyDescent="0.85">
      <c r="A27" s="13"/>
      <c r="B27" s="5" t="s">
        <v>56</v>
      </c>
      <c r="C27" s="2" t="s">
        <v>21</v>
      </c>
      <c r="D27" s="2"/>
      <c r="E27" s="59"/>
      <c r="F27" s="59"/>
      <c r="G27" s="59"/>
      <c r="H27" s="59"/>
      <c r="I27" s="59">
        <v>0</v>
      </c>
      <c r="J27" s="59">
        <v>0</v>
      </c>
      <c r="K27" s="59">
        <v>0</v>
      </c>
      <c r="L27" s="59">
        <v>0</v>
      </c>
      <c r="M27" s="59">
        <v>0.1</v>
      </c>
      <c r="N27" s="59">
        <v>0.1</v>
      </c>
      <c r="O27" s="59">
        <v>0.1</v>
      </c>
      <c r="P27" s="59">
        <v>0.1</v>
      </c>
      <c r="Q27" s="59">
        <v>0.1</v>
      </c>
      <c r="R27" s="59">
        <v>0</v>
      </c>
      <c r="S27" s="59">
        <v>0.1</v>
      </c>
      <c r="T27" s="59">
        <v>0.1</v>
      </c>
      <c r="U27" s="59">
        <v>0.1</v>
      </c>
      <c r="V27" s="59">
        <v>0.1</v>
      </c>
      <c r="W27" s="59">
        <v>0</v>
      </c>
      <c r="X27" s="59">
        <v>0.1</v>
      </c>
      <c r="Y27" s="59">
        <v>0.1</v>
      </c>
      <c r="Z27" s="59">
        <v>0.1</v>
      </c>
      <c r="AA27" s="59">
        <v>0.1</v>
      </c>
      <c r="AB27" s="59">
        <v>0.1</v>
      </c>
      <c r="AC27" s="59">
        <v>0.1</v>
      </c>
      <c r="AD27" s="59">
        <v>0</v>
      </c>
      <c r="AE27" s="59">
        <v>0</v>
      </c>
      <c r="AF27" s="59">
        <v>0</v>
      </c>
      <c r="AG27" s="59">
        <v>0</v>
      </c>
      <c r="AH27" s="59">
        <v>0</v>
      </c>
      <c r="AI27" s="59">
        <v>0</v>
      </c>
      <c r="AJ27" s="59">
        <v>0</v>
      </c>
      <c r="AK27" s="59">
        <v>0</v>
      </c>
      <c r="AL27" s="59">
        <v>0</v>
      </c>
      <c r="AM27" s="59">
        <v>0</v>
      </c>
      <c r="AN27" s="59">
        <v>0</v>
      </c>
      <c r="AO27" s="59">
        <v>0</v>
      </c>
      <c r="AP27" s="59">
        <v>0</v>
      </c>
      <c r="AQ27" s="59">
        <v>0</v>
      </c>
      <c r="AR27" s="59">
        <v>0</v>
      </c>
      <c r="AS27" s="59">
        <v>0</v>
      </c>
      <c r="AT27" s="59">
        <v>0</v>
      </c>
      <c r="AU27" s="59">
        <v>0</v>
      </c>
      <c r="AV27" s="59">
        <v>0</v>
      </c>
      <c r="AW27" s="59">
        <v>0</v>
      </c>
      <c r="AX27" s="59">
        <v>0</v>
      </c>
      <c r="AY27" s="59">
        <v>0</v>
      </c>
      <c r="AZ27" s="59">
        <v>0</v>
      </c>
      <c r="BA27" s="59">
        <v>0</v>
      </c>
      <c r="BB27" s="59">
        <v>0</v>
      </c>
      <c r="BC27" s="59">
        <v>0</v>
      </c>
      <c r="BD27" s="59">
        <v>0</v>
      </c>
      <c r="BE27" s="59">
        <v>0</v>
      </c>
      <c r="BF27" s="59">
        <v>0</v>
      </c>
      <c r="BG27" s="59">
        <v>0</v>
      </c>
      <c r="BH27" s="59">
        <v>0</v>
      </c>
      <c r="BI27" s="59">
        <v>0</v>
      </c>
      <c r="BJ27" s="59">
        <v>0</v>
      </c>
      <c r="BK27" s="59">
        <v>0</v>
      </c>
      <c r="BL27" s="59">
        <v>0</v>
      </c>
      <c r="BM27" s="59">
        <v>0</v>
      </c>
      <c r="BN27" s="59">
        <v>0</v>
      </c>
      <c r="BO27" s="59">
        <v>0</v>
      </c>
      <c r="BP27" s="59">
        <v>0</v>
      </c>
      <c r="BQ27" s="59">
        <v>0</v>
      </c>
      <c r="BR27" s="59">
        <v>0</v>
      </c>
      <c r="BS27" s="59">
        <v>0</v>
      </c>
      <c r="BT27" s="59">
        <v>0</v>
      </c>
      <c r="BU27" s="59">
        <v>0</v>
      </c>
      <c r="BV27" s="59">
        <v>0</v>
      </c>
      <c r="BW27" s="59">
        <v>0</v>
      </c>
      <c r="BX27" s="59">
        <v>0</v>
      </c>
      <c r="BY27" s="59">
        <v>0</v>
      </c>
      <c r="BZ27" s="59">
        <v>0</v>
      </c>
      <c r="CA27" s="59">
        <v>0</v>
      </c>
      <c r="CB27" s="59">
        <v>0</v>
      </c>
      <c r="CC27" s="59">
        <v>0</v>
      </c>
      <c r="CD27" s="59">
        <v>0</v>
      </c>
    </row>
    <row r="28" spans="1:82" ht="13.5" customHeight="1" x14ac:dyDescent="0.85">
      <c r="A28" s="13"/>
      <c r="B28" s="5" t="s">
        <v>57</v>
      </c>
      <c r="C28" s="2" t="s">
        <v>22</v>
      </c>
      <c r="D28" s="2"/>
      <c r="E28" s="59"/>
      <c r="F28" s="59"/>
      <c r="G28" s="59"/>
      <c r="H28" s="59"/>
      <c r="I28" s="59">
        <v>1.7</v>
      </c>
      <c r="J28" s="59">
        <v>0.5</v>
      </c>
      <c r="K28" s="59">
        <v>0.7</v>
      </c>
      <c r="L28" s="59">
        <v>0.7</v>
      </c>
      <c r="M28" s="59">
        <v>1</v>
      </c>
      <c r="N28" s="59">
        <v>1.8</v>
      </c>
      <c r="O28" s="59">
        <v>2.2000000000000002</v>
      </c>
      <c r="P28" s="59">
        <v>1.9</v>
      </c>
      <c r="Q28" s="59">
        <v>1.8</v>
      </c>
      <c r="R28" s="59">
        <v>0</v>
      </c>
      <c r="S28" s="59">
        <v>-1</v>
      </c>
      <c r="T28" s="59">
        <v>-0.2</v>
      </c>
      <c r="U28" s="59">
        <v>0.4</v>
      </c>
      <c r="V28" s="59">
        <v>0.2</v>
      </c>
      <c r="W28" s="59">
        <v>0.7</v>
      </c>
      <c r="X28" s="59">
        <v>1.1000000000000001</v>
      </c>
      <c r="Y28" s="59">
        <v>1.8</v>
      </c>
      <c r="Z28" s="59">
        <v>1.3</v>
      </c>
      <c r="AA28" s="59">
        <v>1.6</v>
      </c>
      <c r="AB28" s="59">
        <v>1.9</v>
      </c>
      <c r="AC28" s="59">
        <v>0</v>
      </c>
      <c r="AD28" s="59">
        <v>1.1000000000000001</v>
      </c>
      <c r="AE28" s="59">
        <v>1.7</v>
      </c>
      <c r="AF28" s="59">
        <v>1.8</v>
      </c>
      <c r="AG28" s="59">
        <v>1.6</v>
      </c>
      <c r="AH28" s="59">
        <v>1.6</v>
      </c>
      <c r="AI28" s="59">
        <v>0.7</v>
      </c>
      <c r="AJ28" s="59">
        <v>-0.2</v>
      </c>
      <c r="AK28" s="59">
        <v>0.7</v>
      </c>
      <c r="AL28" s="59">
        <v>1</v>
      </c>
      <c r="AM28" s="59">
        <v>1.1000000000000001</v>
      </c>
      <c r="AN28" s="59">
        <v>0.7</v>
      </c>
      <c r="AO28" s="59">
        <v>0.7</v>
      </c>
      <c r="AP28" s="59">
        <v>1.2</v>
      </c>
      <c r="AQ28" s="59">
        <v>1.7</v>
      </c>
      <c r="AR28" s="59">
        <v>2</v>
      </c>
      <c r="AS28" s="59">
        <v>1.9</v>
      </c>
      <c r="AT28" s="59">
        <v>0.8</v>
      </c>
      <c r="AU28" s="59">
        <v>-0.2</v>
      </c>
      <c r="AV28" s="59">
        <v>-0.5</v>
      </c>
      <c r="AW28" s="59">
        <v>-1.5</v>
      </c>
      <c r="AX28" s="59">
        <v>-1.2</v>
      </c>
      <c r="AY28" s="59">
        <v>-0.5</v>
      </c>
      <c r="AZ28" s="59">
        <v>-0.7</v>
      </c>
      <c r="BA28" s="59">
        <v>-0.4</v>
      </c>
      <c r="BB28" s="59">
        <v>0.1</v>
      </c>
      <c r="BC28" s="59">
        <v>0.7</v>
      </c>
      <c r="BD28" s="59">
        <v>1.1000000000000001</v>
      </c>
      <c r="BE28" s="59">
        <v>2.2000000000000002</v>
      </c>
      <c r="BF28" s="59">
        <v>2.7</v>
      </c>
      <c r="BG28" s="59">
        <v>3.1</v>
      </c>
      <c r="BH28" s="59">
        <v>2.6</v>
      </c>
      <c r="BI28" s="59">
        <v>0.5</v>
      </c>
      <c r="BJ28" s="59">
        <v>-1.8</v>
      </c>
      <c r="BK28" s="59">
        <v>-0.6</v>
      </c>
      <c r="BL28" s="59">
        <v>-0.2</v>
      </c>
      <c r="BM28" s="59">
        <v>1.3</v>
      </c>
      <c r="BN28" s="59">
        <v>0.5</v>
      </c>
      <c r="BO28" s="59">
        <v>0</v>
      </c>
      <c r="BP28" s="59">
        <v>-0.2</v>
      </c>
      <c r="BQ28" s="59">
        <v>2.7</v>
      </c>
      <c r="BR28" s="59">
        <v>5.2</v>
      </c>
      <c r="BS28" s="59">
        <v>2.2000000000000002</v>
      </c>
      <c r="BT28" s="59">
        <v>1.8</v>
      </c>
      <c r="BU28" s="59">
        <v>-0.7</v>
      </c>
      <c r="BV28" s="59">
        <v>-0.7</v>
      </c>
      <c r="BW28" s="59">
        <v>2.2000000000000002</v>
      </c>
      <c r="BX28" s="59">
        <v>2.8</v>
      </c>
      <c r="BY28" s="59">
        <v>3.3</v>
      </c>
      <c r="BZ28" s="59">
        <v>1.6</v>
      </c>
      <c r="CA28" s="59">
        <v>-0.6</v>
      </c>
      <c r="CB28" s="59">
        <v>-0.7</v>
      </c>
      <c r="CC28" s="59">
        <v>0.3</v>
      </c>
      <c r="CD28" s="59">
        <v>0.6</v>
      </c>
    </row>
    <row r="29" spans="1:82" ht="14.25" customHeight="1" x14ac:dyDescent="0.85">
      <c r="A29" s="3"/>
      <c r="B29" s="22" t="s">
        <v>47</v>
      </c>
      <c r="C29" s="23" t="s">
        <v>48</v>
      </c>
      <c r="D29" s="23"/>
      <c r="E29" s="57"/>
      <c r="F29" s="57"/>
      <c r="G29" s="57"/>
      <c r="H29" s="57"/>
      <c r="I29" s="57">
        <v>5.8</v>
      </c>
      <c r="J29" s="57">
        <v>4.4000000000000004</v>
      </c>
      <c r="K29" s="57">
        <v>4.0999999999999996</v>
      </c>
      <c r="L29" s="57">
        <v>7</v>
      </c>
      <c r="M29" s="57">
        <v>5.4</v>
      </c>
      <c r="N29" s="57">
        <v>6.7</v>
      </c>
      <c r="O29" s="57">
        <v>6.4</v>
      </c>
      <c r="P29" s="57">
        <v>7.2</v>
      </c>
      <c r="Q29" s="57">
        <v>6.2</v>
      </c>
      <c r="R29" s="57">
        <v>1.8</v>
      </c>
      <c r="S29" s="57">
        <v>2.9</v>
      </c>
      <c r="T29" s="57">
        <v>1.1000000000000001</v>
      </c>
      <c r="U29" s="57">
        <v>2.2999999999999998</v>
      </c>
      <c r="V29" s="57">
        <v>4.2</v>
      </c>
      <c r="W29" s="57">
        <v>2.8</v>
      </c>
      <c r="X29" s="57">
        <v>4.0999999999999996</v>
      </c>
      <c r="Y29" s="57">
        <v>3.5</v>
      </c>
      <c r="Z29" s="57">
        <v>1.6</v>
      </c>
      <c r="AA29" s="57">
        <v>3.9</v>
      </c>
      <c r="AB29" s="57">
        <v>2</v>
      </c>
      <c r="AC29" s="57">
        <v>5.0999999999999996</v>
      </c>
      <c r="AD29" s="57">
        <v>6.2</v>
      </c>
      <c r="AE29" s="57">
        <v>4</v>
      </c>
      <c r="AF29" s="57">
        <v>4.2</v>
      </c>
      <c r="AG29" s="57">
        <v>1.6</v>
      </c>
      <c r="AH29" s="57">
        <v>2.9</v>
      </c>
      <c r="AI29" s="57">
        <v>1.8</v>
      </c>
      <c r="AJ29" s="57">
        <v>3.6</v>
      </c>
      <c r="AK29" s="57">
        <v>3.8</v>
      </c>
      <c r="AL29" s="57">
        <v>2.9</v>
      </c>
      <c r="AM29" s="57">
        <v>4</v>
      </c>
      <c r="AN29" s="57">
        <v>2.2999999999999998</v>
      </c>
      <c r="AO29" s="57">
        <v>4.5</v>
      </c>
      <c r="AP29" s="57">
        <v>4.4000000000000004</v>
      </c>
      <c r="AQ29" s="57">
        <v>5.2</v>
      </c>
      <c r="AR29" s="57">
        <v>4.5999999999999996</v>
      </c>
      <c r="AS29" s="57">
        <v>4.5</v>
      </c>
      <c r="AT29" s="57">
        <v>4.5999999999999996</v>
      </c>
      <c r="AU29" s="57">
        <v>3.3</v>
      </c>
      <c r="AV29" s="57">
        <v>2</v>
      </c>
      <c r="AW29" s="57">
        <v>1.6</v>
      </c>
      <c r="AX29" s="57">
        <v>2.2999999999999998</v>
      </c>
      <c r="AY29" s="57">
        <v>5.2</v>
      </c>
      <c r="AZ29" s="57">
        <v>3.7</v>
      </c>
      <c r="BA29" s="57">
        <v>6.1</v>
      </c>
      <c r="BB29" s="57">
        <v>4</v>
      </c>
      <c r="BC29" s="57">
        <v>5</v>
      </c>
      <c r="BD29" s="57">
        <v>5.4</v>
      </c>
      <c r="BE29" s="57">
        <v>2.4</v>
      </c>
      <c r="BF29" s="57">
        <v>5.4</v>
      </c>
      <c r="BG29" s="57">
        <v>6.2</v>
      </c>
      <c r="BH29" s="57">
        <v>3.8</v>
      </c>
      <c r="BI29" s="57">
        <v>2</v>
      </c>
      <c r="BJ29" s="57">
        <v>-11.1</v>
      </c>
      <c r="BK29" s="57">
        <v>-8.1999999999999993</v>
      </c>
      <c r="BL29" s="57">
        <v>-3.6</v>
      </c>
      <c r="BM29" s="57">
        <v>-1.5</v>
      </c>
      <c r="BN29" s="57">
        <v>14.8</v>
      </c>
      <c r="BO29" s="57">
        <v>7.1</v>
      </c>
      <c r="BP29" s="57">
        <v>5.7</v>
      </c>
      <c r="BQ29" s="57">
        <v>5.5</v>
      </c>
      <c r="BR29" s="57">
        <v>4.0999999999999996</v>
      </c>
      <c r="BS29" s="57">
        <v>6.7</v>
      </c>
      <c r="BT29" s="57">
        <v>4.5</v>
      </c>
      <c r="BU29" s="57">
        <v>6.5</v>
      </c>
      <c r="BV29" s="57">
        <v>3.2</v>
      </c>
      <c r="BW29" s="57">
        <v>5.9</v>
      </c>
      <c r="BX29" s="57">
        <v>7.7</v>
      </c>
      <c r="BY29" s="57">
        <v>2.8</v>
      </c>
      <c r="BZ29" s="57">
        <v>5.9</v>
      </c>
      <c r="CA29" s="57">
        <v>5.6</v>
      </c>
      <c r="CB29" s="57">
        <v>3.7</v>
      </c>
      <c r="CC29" s="57">
        <v>4.2</v>
      </c>
      <c r="CD29" s="57">
        <v>4.3</v>
      </c>
    </row>
    <row r="30" spans="1:82" ht="14.25" customHeight="1" x14ac:dyDescent="0.85">
      <c r="A30" s="3"/>
      <c r="B30" s="22" t="s">
        <v>58</v>
      </c>
      <c r="C30" s="23" t="s">
        <v>24</v>
      </c>
      <c r="D30" s="23"/>
      <c r="E30" s="57"/>
      <c r="F30" s="57"/>
      <c r="G30" s="57"/>
      <c r="H30" s="57"/>
      <c r="I30" s="57">
        <v>2.4</v>
      </c>
      <c r="J30" s="57">
        <v>1.3</v>
      </c>
      <c r="K30" s="57">
        <v>0.9</v>
      </c>
      <c r="L30" s="57">
        <v>2.4</v>
      </c>
      <c r="M30" s="57">
        <v>1.5</v>
      </c>
      <c r="N30" s="57">
        <v>2.9</v>
      </c>
      <c r="O30" s="57">
        <v>3.4</v>
      </c>
      <c r="P30" s="57">
        <v>2.6</v>
      </c>
      <c r="Q30" s="57">
        <v>3</v>
      </c>
      <c r="R30" s="57">
        <v>0.7</v>
      </c>
      <c r="S30" s="57">
        <v>-0.3</v>
      </c>
      <c r="T30" s="57">
        <v>0.2</v>
      </c>
      <c r="U30" s="57">
        <v>0.7</v>
      </c>
      <c r="V30" s="57">
        <v>0.9</v>
      </c>
      <c r="W30" s="57">
        <v>1.6</v>
      </c>
      <c r="X30" s="57">
        <v>1.6</v>
      </c>
      <c r="Y30" s="57">
        <v>0.7</v>
      </c>
      <c r="Z30" s="57">
        <v>0.2</v>
      </c>
      <c r="AA30" s="57">
        <v>1.5</v>
      </c>
      <c r="AB30" s="57">
        <v>0.9</v>
      </c>
      <c r="AC30" s="57">
        <v>2</v>
      </c>
      <c r="AD30" s="57">
        <v>2.5</v>
      </c>
      <c r="AE30" s="57">
        <v>2.5</v>
      </c>
      <c r="AF30" s="57">
        <v>1.7</v>
      </c>
      <c r="AG30" s="57">
        <v>0.6</v>
      </c>
      <c r="AH30" s="57">
        <v>1.2</v>
      </c>
      <c r="AI30" s="57">
        <v>0.3</v>
      </c>
      <c r="AJ30" s="57">
        <v>1.3</v>
      </c>
      <c r="AK30" s="57">
        <v>1.5</v>
      </c>
      <c r="AL30" s="57">
        <v>0.8</v>
      </c>
      <c r="AM30" s="57">
        <v>0.8</v>
      </c>
      <c r="AN30" s="57">
        <v>0.5</v>
      </c>
      <c r="AO30" s="57">
        <v>1.7</v>
      </c>
      <c r="AP30" s="57">
        <v>1.6</v>
      </c>
      <c r="AQ30" s="57">
        <v>1.7</v>
      </c>
      <c r="AR30" s="57">
        <v>1.5</v>
      </c>
      <c r="AS30" s="57">
        <v>1.5</v>
      </c>
      <c r="AT30" s="57">
        <v>2.1</v>
      </c>
      <c r="AU30" s="57">
        <v>0.8</v>
      </c>
      <c r="AV30" s="57">
        <v>0</v>
      </c>
      <c r="AW30" s="57">
        <v>-0.2</v>
      </c>
      <c r="AX30" s="57">
        <v>0.6</v>
      </c>
      <c r="AY30" s="57">
        <v>2.4</v>
      </c>
      <c r="AZ30" s="57">
        <v>2.2999999999999998</v>
      </c>
      <c r="BA30" s="57">
        <v>3.8</v>
      </c>
      <c r="BB30" s="57">
        <v>2</v>
      </c>
      <c r="BC30" s="57">
        <v>2.9</v>
      </c>
      <c r="BD30" s="57">
        <v>2.9</v>
      </c>
      <c r="BE30" s="57">
        <v>1.1000000000000001</v>
      </c>
      <c r="BF30" s="57">
        <v>2.7</v>
      </c>
      <c r="BG30" s="57">
        <v>3.7</v>
      </c>
      <c r="BH30" s="57">
        <v>2</v>
      </c>
      <c r="BI30" s="57">
        <v>0.9</v>
      </c>
      <c r="BJ30" s="57">
        <v>-5.2</v>
      </c>
      <c r="BK30" s="57">
        <v>-3.4</v>
      </c>
      <c r="BL30" s="57">
        <v>-1.7</v>
      </c>
      <c r="BM30" s="57">
        <v>-1.1000000000000001</v>
      </c>
      <c r="BN30" s="57">
        <v>6.7</v>
      </c>
      <c r="BO30" s="57">
        <v>0.8</v>
      </c>
      <c r="BP30" s="57">
        <v>1.6</v>
      </c>
      <c r="BQ30" s="57">
        <v>2.1</v>
      </c>
      <c r="BR30" s="57">
        <v>2.2000000000000002</v>
      </c>
      <c r="BS30" s="57">
        <v>2.5</v>
      </c>
      <c r="BT30" s="57">
        <v>1.9</v>
      </c>
      <c r="BU30" s="57">
        <v>3.4</v>
      </c>
      <c r="BV30" s="57">
        <v>0.7</v>
      </c>
      <c r="BW30" s="57">
        <v>3.1</v>
      </c>
      <c r="BX30" s="57">
        <v>2.4</v>
      </c>
      <c r="BY30" s="57">
        <v>0.7</v>
      </c>
      <c r="BZ30" s="57">
        <v>2.2000000000000002</v>
      </c>
      <c r="CA30" s="57">
        <v>1.7</v>
      </c>
      <c r="CB30" s="57">
        <v>1.5</v>
      </c>
      <c r="CC30" s="57">
        <v>1.5</v>
      </c>
      <c r="CD30" s="57">
        <v>1.8</v>
      </c>
    </row>
    <row r="31" spans="1:82" ht="13.5" customHeight="1" x14ac:dyDescent="0.85">
      <c r="A31" s="13"/>
      <c r="B31" s="5" t="s">
        <v>59</v>
      </c>
      <c r="C31" s="2" t="s">
        <v>25</v>
      </c>
      <c r="D31" s="2"/>
      <c r="E31" s="59"/>
      <c r="F31" s="59"/>
      <c r="G31" s="59"/>
      <c r="H31" s="59"/>
      <c r="I31" s="59">
        <v>0.1</v>
      </c>
      <c r="J31" s="59">
        <v>0</v>
      </c>
      <c r="K31" s="59">
        <v>0</v>
      </c>
      <c r="L31" s="59">
        <v>0.1</v>
      </c>
      <c r="M31" s="59">
        <v>0</v>
      </c>
      <c r="N31" s="59">
        <v>0.1</v>
      </c>
      <c r="O31" s="59">
        <v>0.1</v>
      </c>
      <c r="P31" s="59">
        <v>0.1</v>
      </c>
      <c r="Q31" s="59">
        <v>0.1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0.1</v>
      </c>
      <c r="X31" s="59">
        <v>0.1</v>
      </c>
      <c r="Y31" s="59">
        <v>0.1</v>
      </c>
      <c r="Z31" s="59">
        <v>0.1</v>
      </c>
      <c r="AA31" s="59">
        <v>0</v>
      </c>
      <c r="AB31" s="59">
        <v>0</v>
      </c>
      <c r="AC31" s="59">
        <v>0</v>
      </c>
      <c r="AD31" s="59">
        <v>0</v>
      </c>
      <c r="AE31" s="59">
        <v>0</v>
      </c>
      <c r="AF31" s="59">
        <v>0</v>
      </c>
      <c r="AG31" s="59">
        <v>0</v>
      </c>
      <c r="AH31" s="59">
        <v>0</v>
      </c>
      <c r="AI31" s="59">
        <v>0</v>
      </c>
      <c r="AJ31" s="59">
        <v>0</v>
      </c>
      <c r="AK31" s="59">
        <v>0</v>
      </c>
      <c r="AL31" s="59">
        <v>0</v>
      </c>
      <c r="AM31" s="59">
        <v>0</v>
      </c>
      <c r="AN31" s="59">
        <v>0</v>
      </c>
      <c r="AO31" s="59">
        <v>0</v>
      </c>
      <c r="AP31" s="59">
        <v>0</v>
      </c>
      <c r="AQ31" s="59">
        <v>0</v>
      </c>
      <c r="AR31" s="59">
        <v>0</v>
      </c>
      <c r="AS31" s="59">
        <v>0</v>
      </c>
      <c r="AT31" s="59">
        <v>0</v>
      </c>
      <c r="AU31" s="59">
        <v>0</v>
      </c>
      <c r="AV31" s="59">
        <v>0</v>
      </c>
      <c r="AW31" s="59">
        <v>0</v>
      </c>
      <c r="AX31" s="59">
        <v>0</v>
      </c>
      <c r="AY31" s="59">
        <v>0</v>
      </c>
      <c r="AZ31" s="59">
        <v>0</v>
      </c>
      <c r="BA31" s="59">
        <v>0</v>
      </c>
      <c r="BB31" s="59">
        <v>0</v>
      </c>
      <c r="BC31" s="59">
        <v>0</v>
      </c>
      <c r="BD31" s="59">
        <v>0</v>
      </c>
      <c r="BE31" s="59">
        <v>0</v>
      </c>
      <c r="BF31" s="59">
        <v>0</v>
      </c>
      <c r="BG31" s="59">
        <v>0</v>
      </c>
      <c r="BH31" s="59">
        <v>0</v>
      </c>
      <c r="BI31" s="59">
        <v>0</v>
      </c>
      <c r="BJ31" s="59">
        <v>-0.2</v>
      </c>
      <c r="BK31" s="59">
        <v>0.1</v>
      </c>
      <c r="BL31" s="59">
        <v>0.1</v>
      </c>
      <c r="BM31" s="59">
        <v>0.1</v>
      </c>
      <c r="BN31" s="59">
        <v>0.4</v>
      </c>
      <c r="BO31" s="59">
        <v>0.1</v>
      </c>
      <c r="BP31" s="59">
        <v>0.1</v>
      </c>
      <c r="BQ31" s="59">
        <v>0.1</v>
      </c>
      <c r="BR31" s="59">
        <v>0.1</v>
      </c>
      <c r="BS31" s="59">
        <v>0.1</v>
      </c>
      <c r="BT31" s="59">
        <v>0.1</v>
      </c>
      <c r="BU31" s="59">
        <v>0.1</v>
      </c>
      <c r="BV31" s="59">
        <v>0.1</v>
      </c>
      <c r="BW31" s="59">
        <v>0.1</v>
      </c>
      <c r="BX31" s="59">
        <v>0.1</v>
      </c>
      <c r="BY31" s="59">
        <v>0.1</v>
      </c>
      <c r="BZ31" s="59">
        <v>0</v>
      </c>
      <c r="CA31" s="59">
        <v>0.1</v>
      </c>
      <c r="CB31" s="59">
        <v>0.1</v>
      </c>
      <c r="CC31" s="59">
        <v>0.2</v>
      </c>
      <c r="CD31" s="59">
        <v>0.2</v>
      </c>
    </row>
    <row r="32" spans="1:82" ht="13.5" customHeight="1" x14ac:dyDescent="0.85">
      <c r="A32" s="13"/>
      <c r="B32" s="5" t="s">
        <v>77</v>
      </c>
      <c r="C32" s="2" t="s">
        <v>26</v>
      </c>
      <c r="D32" s="2"/>
      <c r="E32" s="59"/>
      <c r="F32" s="59"/>
      <c r="G32" s="59"/>
      <c r="H32" s="59"/>
      <c r="I32" s="59">
        <v>1.4</v>
      </c>
      <c r="J32" s="59">
        <v>0.7</v>
      </c>
      <c r="K32" s="59">
        <v>0.4</v>
      </c>
      <c r="L32" s="59">
        <v>1.1000000000000001</v>
      </c>
      <c r="M32" s="59">
        <v>0.6</v>
      </c>
      <c r="N32" s="59">
        <v>1.3</v>
      </c>
      <c r="O32" s="59">
        <v>1.7</v>
      </c>
      <c r="P32" s="59">
        <v>1.2</v>
      </c>
      <c r="Q32" s="59">
        <v>1.6</v>
      </c>
      <c r="R32" s="59">
        <v>0.1</v>
      </c>
      <c r="S32" s="59">
        <v>-0.3</v>
      </c>
      <c r="T32" s="59">
        <v>-0.2</v>
      </c>
      <c r="U32" s="59">
        <v>0.1</v>
      </c>
      <c r="V32" s="59">
        <v>0.3</v>
      </c>
      <c r="W32" s="59">
        <v>0.8</v>
      </c>
      <c r="X32" s="59">
        <v>1.1000000000000001</v>
      </c>
      <c r="Y32" s="59">
        <v>0.4</v>
      </c>
      <c r="Z32" s="59">
        <v>0.1</v>
      </c>
      <c r="AA32" s="59">
        <v>1</v>
      </c>
      <c r="AB32" s="59">
        <v>0.6</v>
      </c>
      <c r="AC32" s="59">
        <v>1.1000000000000001</v>
      </c>
      <c r="AD32" s="59">
        <v>1.3</v>
      </c>
      <c r="AE32" s="59">
        <v>1</v>
      </c>
      <c r="AF32" s="59">
        <v>0.5</v>
      </c>
      <c r="AG32" s="59">
        <v>0</v>
      </c>
      <c r="AH32" s="59">
        <v>0.6</v>
      </c>
      <c r="AI32" s="59">
        <v>0.1</v>
      </c>
      <c r="AJ32" s="59">
        <v>0.9</v>
      </c>
      <c r="AK32" s="59">
        <v>1.2</v>
      </c>
      <c r="AL32" s="59">
        <v>0.4</v>
      </c>
      <c r="AM32" s="59">
        <v>0.5</v>
      </c>
      <c r="AN32" s="59">
        <v>0.3</v>
      </c>
      <c r="AO32" s="59">
        <v>1</v>
      </c>
      <c r="AP32" s="59">
        <v>1</v>
      </c>
      <c r="AQ32" s="59">
        <v>0.9</v>
      </c>
      <c r="AR32" s="59">
        <v>0.7</v>
      </c>
      <c r="AS32" s="59">
        <v>0.8</v>
      </c>
      <c r="AT32" s="59">
        <v>1.1000000000000001</v>
      </c>
      <c r="AU32" s="59">
        <v>0.5</v>
      </c>
      <c r="AV32" s="59">
        <v>-0.4</v>
      </c>
      <c r="AW32" s="59">
        <v>-0.6</v>
      </c>
      <c r="AX32" s="59">
        <v>-0.4</v>
      </c>
      <c r="AY32" s="59">
        <v>0.5</v>
      </c>
      <c r="AZ32" s="59">
        <v>1.1000000000000001</v>
      </c>
      <c r="BA32" s="59">
        <v>1.9</v>
      </c>
      <c r="BB32" s="59">
        <v>0.9</v>
      </c>
      <c r="BC32" s="59">
        <v>1.1000000000000001</v>
      </c>
      <c r="BD32" s="59">
        <v>1.4</v>
      </c>
      <c r="BE32" s="59">
        <v>0.4</v>
      </c>
      <c r="BF32" s="59">
        <v>1.8</v>
      </c>
      <c r="BG32" s="59">
        <v>1.9</v>
      </c>
      <c r="BH32" s="59">
        <v>1</v>
      </c>
      <c r="BI32" s="59">
        <v>0.9</v>
      </c>
      <c r="BJ32" s="59">
        <v>-1.8</v>
      </c>
      <c r="BK32" s="59">
        <v>0</v>
      </c>
      <c r="BL32" s="59">
        <v>-0.1</v>
      </c>
      <c r="BM32" s="59">
        <v>0</v>
      </c>
      <c r="BN32" s="59">
        <v>3.4</v>
      </c>
      <c r="BO32" s="59">
        <v>-0.5</v>
      </c>
      <c r="BP32" s="59">
        <v>0.5</v>
      </c>
      <c r="BQ32" s="59">
        <v>0.7</v>
      </c>
      <c r="BR32" s="59">
        <v>0.8</v>
      </c>
      <c r="BS32" s="59">
        <v>0.7</v>
      </c>
      <c r="BT32" s="59">
        <v>0.7</v>
      </c>
      <c r="BU32" s="59">
        <v>1.8</v>
      </c>
      <c r="BV32" s="59">
        <v>0.1</v>
      </c>
      <c r="BW32" s="59">
        <v>1.4</v>
      </c>
      <c r="BX32" s="59">
        <v>1.3</v>
      </c>
      <c r="BY32" s="59">
        <v>0.2</v>
      </c>
      <c r="BZ32" s="59">
        <v>1.4</v>
      </c>
      <c r="CA32" s="59">
        <v>1.1000000000000001</v>
      </c>
      <c r="CB32" s="59">
        <v>1.1000000000000001</v>
      </c>
      <c r="CC32" s="59">
        <v>1.1000000000000001</v>
      </c>
      <c r="CD32" s="59">
        <v>1.2</v>
      </c>
    </row>
    <row r="33" spans="1:82" ht="13.5" customHeight="1" x14ac:dyDescent="0.85">
      <c r="A33" s="13"/>
      <c r="B33" s="5" t="s">
        <v>86</v>
      </c>
      <c r="C33" s="2" t="s">
        <v>27</v>
      </c>
      <c r="D33" s="2"/>
      <c r="E33" s="59"/>
      <c r="F33" s="59"/>
      <c r="G33" s="59"/>
      <c r="H33" s="59"/>
      <c r="I33" s="59">
        <v>0.9</v>
      </c>
      <c r="J33" s="59">
        <v>0.6</v>
      </c>
      <c r="K33" s="59">
        <v>0.4</v>
      </c>
      <c r="L33" s="59">
        <v>1.2</v>
      </c>
      <c r="M33" s="59">
        <v>0.9</v>
      </c>
      <c r="N33" s="59">
        <v>1.4</v>
      </c>
      <c r="O33" s="59">
        <v>1.6</v>
      </c>
      <c r="P33" s="59">
        <v>1.4</v>
      </c>
      <c r="Q33" s="59">
        <v>1.2</v>
      </c>
      <c r="R33" s="59">
        <v>0.6</v>
      </c>
      <c r="S33" s="59">
        <v>0.1</v>
      </c>
      <c r="T33" s="59">
        <v>0.4</v>
      </c>
      <c r="U33" s="59">
        <v>0.6</v>
      </c>
      <c r="V33" s="59">
        <v>0.5</v>
      </c>
      <c r="W33" s="59">
        <v>0.7</v>
      </c>
      <c r="X33" s="59">
        <v>0.4</v>
      </c>
      <c r="Y33" s="59">
        <v>0.3</v>
      </c>
      <c r="Z33" s="59">
        <v>0</v>
      </c>
      <c r="AA33" s="59">
        <v>0.5</v>
      </c>
      <c r="AB33" s="59">
        <v>0.4</v>
      </c>
      <c r="AC33" s="59">
        <v>0.8</v>
      </c>
      <c r="AD33" s="59">
        <v>1.2</v>
      </c>
      <c r="AE33" s="59">
        <v>1.5</v>
      </c>
      <c r="AF33" s="59">
        <v>1.2</v>
      </c>
      <c r="AG33" s="59">
        <v>0.6</v>
      </c>
      <c r="AH33" s="59">
        <v>0.6</v>
      </c>
      <c r="AI33" s="59">
        <v>0.2</v>
      </c>
      <c r="AJ33" s="59">
        <v>0.5</v>
      </c>
      <c r="AK33" s="59">
        <v>0.4</v>
      </c>
      <c r="AL33" s="59">
        <v>0.4</v>
      </c>
      <c r="AM33" s="59">
        <v>0.2</v>
      </c>
      <c r="AN33" s="59">
        <v>0.1</v>
      </c>
      <c r="AO33" s="59">
        <v>0.7</v>
      </c>
      <c r="AP33" s="59">
        <v>0.5</v>
      </c>
      <c r="AQ33" s="59">
        <v>0.7</v>
      </c>
      <c r="AR33" s="59">
        <v>0.7</v>
      </c>
      <c r="AS33" s="59">
        <v>0.7</v>
      </c>
      <c r="AT33" s="59">
        <v>0.9</v>
      </c>
      <c r="AU33" s="59">
        <v>0.3</v>
      </c>
      <c r="AV33" s="59">
        <v>0.4</v>
      </c>
      <c r="AW33" s="59">
        <v>0.3</v>
      </c>
      <c r="AX33" s="59">
        <v>0.9</v>
      </c>
      <c r="AY33" s="59">
        <v>1.9</v>
      </c>
      <c r="AZ33" s="59">
        <v>1.2</v>
      </c>
      <c r="BA33" s="59">
        <v>1.9</v>
      </c>
      <c r="BB33" s="59">
        <v>1.1000000000000001</v>
      </c>
      <c r="BC33" s="59">
        <v>1.7</v>
      </c>
      <c r="BD33" s="59">
        <v>1.5</v>
      </c>
      <c r="BE33" s="59">
        <v>0.7</v>
      </c>
      <c r="BF33" s="59">
        <v>0.9</v>
      </c>
      <c r="BG33" s="59">
        <v>1.8</v>
      </c>
      <c r="BH33" s="59">
        <v>1</v>
      </c>
      <c r="BI33" s="59">
        <v>0</v>
      </c>
      <c r="BJ33" s="59">
        <v>-3.3</v>
      </c>
      <c r="BK33" s="59">
        <v>-3.5</v>
      </c>
      <c r="BL33" s="59">
        <v>-1.7</v>
      </c>
      <c r="BM33" s="59">
        <v>-1.1000000000000001</v>
      </c>
      <c r="BN33" s="59">
        <v>2.9</v>
      </c>
      <c r="BO33" s="59">
        <v>1.2</v>
      </c>
      <c r="BP33" s="59">
        <v>1</v>
      </c>
      <c r="BQ33" s="59">
        <v>1.3</v>
      </c>
      <c r="BR33" s="59">
        <v>1.4</v>
      </c>
      <c r="BS33" s="59">
        <v>1.7</v>
      </c>
      <c r="BT33" s="59">
        <v>1.1000000000000001</v>
      </c>
      <c r="BU33" s="59">
        <v>1.5</v>
      </c>
      <c r="BV33" s="59">
        <v>0.5</v>
      </c>
      <c r="BW33" s="59">
        <v>1.6</v>
      </c>
      <c r="BX33" s="59">
        <v>1</v>
      </c>
      <c r="BY33" s="59">
        <v>0.5</v>
      </c>
      <c r="BZ33" s="59">
        <v>0.8</v>
      </c>
      <c r="CA33" s="59">
        <v>0.5</v>
      </c>
      <c r="CB33" s="59">
        <v>0.3</v>
      </c>
      <c r="CC33" s="59">
        <v>0.2</v>
      </c>
      <c r="CD33" s="59">
        <v>0.4</v>
      </c>
    </row>
    <row r="34" spans="1:82" ht="14.25" customHeight="1" x14ac:dyDescent="0.85">
      <c r="A34" s="3"/>
      <c r="B34" s="22" t="s">
        <v>60</v>
      </c>
      <c r="C34" s="23" t="s">
        <v>29</v>
      </c>
      <c r="D34" s="23"/>
      <c r="E34" s="57"/>
      <c r="F34" s="57"/>
      <c r="G34" s="57"/>
      <c r="H34" s="57"/>
      <c r="I34" s="57">
        <v>3.5</v>
      </c>
      <c r="J34" s="57">
        <v>3.1</v>
      </c>
      <c r="K34" s="57">
        <v>3.2</v>
      </c>
      <c r="L34" s="57">
        <v>4.5999999999999996</v>
      </c>
      <c r="M34" s="57">
        <v>3.9</v>
      </c>
      <c r="N34" s="57">
        <v>3.8</v>
      </c>
      <c r="O34" s="57">
        <v>2.9</v>
      </c>
      <c r="P34" s="57">
        <v>4.5</v>
      </c>
      <c r="Q34" s="57">
        <v>3.2</v>
      </c>
      <c r="R34" s="57">
        <v>1.1000000000000001</v>
      </c>
      <c r="S34" s="57">
        <v>3.2</v>
      </c>
      <c r="T34" s="57">
        <v>0.9</v>
      </c>
      <c r="U34" s="57">
        <v>1.6</v>
      </c>
      <c r="V34" s="57">
        <v>3.3</v>
      </c>
      <c r="W34" s="57">
        <v>1.2</v>
      </c>
      <c r="X34" s="57">
        <v>2.5</v>
      </c>
      <c r="Y34" s="57">
        <v>2.8</v>
      </c>
      <c r="Z34" s="57">
        <v>1.4</v>
      </c>
      <c r="AA34" s="57">
        <v>2.4</v>
      </c>
      <c r="AB34" s="57">
        <v>1</v>
      </c>
      <c r="AC34" s="57">
        <v>3.2</v>
      </c>
      <c r="AD34" s="57">
        <v>3.7</v>
      </c>
      <c r="AE34" s="57">
        <v>1.5</v>
      </c>
      <c r="AF34" s="57">
        <v>2.5</v>
      </c>
      <c r="AG34" s="57">
        <v>0.9</v>
      </c>
      <c r="AH34" s="57">
        <v>1.7</v>
      </c>
      <c r="AI34" s="57">
        <v>1.4</v>
      </c>
      <c r="AJ34" s="57">
        <v>2.2000000000000002</v>
      </c>
      <c r="AK34" s="57">
        <v>2.2999999999999998</v>
      </c>
      <c r="AL34" s="57">
        <v>2.1</v>
      </c>
      <c r="AM34" s="57">
        <v>3.2</v>
      </c>
      <c r="AN34" s="57">
        <v>1.8</v>
      </c>
      <c r="AO34" s="57">
        <v>2.8</v>
      </c>
      <c r="AP34" s="57">
        <v>2.9</v>
      </c>
      <c r="AQ34" s="57">
        <v>3.5</v>
      </c>
      <c r="AR34" s="57">
        <v>3.1</v>
      </c>
      <c r="AS34" s="57">
        <v>3.1</v>
      </c>
      <c r="AT34" s="57">
        <v>2.6</v>
      </c>
      <c r="AU34" s="57">
        <v>2.6</v>
      </c>
      <c r="AV34" s="57">
        <v>2.1</v>
      </c>
      <c r="AW34" s="57">
        <v>1.8</v>
      </c>
      <c r="AX34" s="57">
        <v>1.8</v>
      </c>
      <c r="AY34" s="57">
        <v>2.8</v>
      </c>
      <c r="AZ34" s="57">
        <v>1.4</v>
      </c>
      <c r="BA34" s="57">
        <v>2.2999999999999998</v>
      </c>
      <c r="BB34" s="57">
        <v>2</v>
      </c>
      <c r="BC34" s="57">
        <v>2.1</v>
      </c>
      <c r="BD34" s="57">
        <v>2.4</v>
      </c>
      <c r="BE34" s="57">
        <v>1.3</v>
      </c>
      <c r="BF34" s="57">
        <v>2.7</v>
      </c>
      <c r="BG34" s="57">
        <v>2.5</v>
      </c>
      <c r="BH34" s="57">
        <v>1.7</v>
      </c>
      <c r="BI34" s="57">
        <v>1.1000000000000001</v>
      </c>
      <c r="BJ34" s="57">
        <v>-5.9</v>
      </c>
      <c r="BK34" s="57">
        <v>-4.7</v>
      </c>
      <c r="BL34" s="57">
        <v>-1.9</v>
      </c>
      <c r="BM34" s="57">
        <v>-0.4</v>
      </c>
      <c r="BN34" s="57">
        <v>8.1</v>
      </c>
      <c r="BO34" s="57">
        <v>6.3</v>
      </c>
      <c r="BP34" s="57">
        <v>4</v>
      </c>
      <c r="BQ34" s="57">
        <v>3.4</v>
      </c>
      <c r="BR34" s="57">
        <v>1.9</v>
      </c>
      <c r="BS34" s="57">
        <v>4.2</v>
      </c>
      <c r="BT34" s="57">
        <v>2.5</v>
      </c>
      <c r="BU34" s="57">
        <v>3</v>
      </c>
      <c r="BV34" s="57">
        <v>2.5</v>
      </c>
      <c r="BW34" s="57">
        <v>2.8</v>
      </c>
      <c r="BX34" s="57">
        <v>5.4</v>
      </c>
      <c r="BY34" s="57">
        <v>2.1</v>
      </c>
      <c r="BZ34" s="57">
        <v>3.7</v>
      </c>
      <c r="CA34" s="57">
        <v>3.8</v>
      </c>
      <c r="CB34" s="57">
        <v>2.2000000000000002</v>
      </c>
      <c r="CC34" s="57">
        <v>2.7</v>
      </c>
      <c r="CD34" s="57">
        <v>2.5</v>
      </c>
    </row>
    <row r="35" spans="1:82" ht="13.5" customHeight="1" x14ac:dyDescent="0.85">
      <c r="A35" s="13"/>
      <c r="B35" s="5" t="s">
        <v>61</v>
      </c>
      <c r="C35" s="2" t="s">
        <v>30</v>
      </c>
      <c r="D35" s="2"/>
      <c r="E35" s="59"/>
      <c r="F35" s="59"/>
      <c r="G35" s="59"/>
      <c r="H35" s="59"/>
      <c r="I35" s="59">
        <v>0.4</v>
      </c>
      <c r="J35" s="59">
        <v>-0.1</v>
      </c>
      <c r="K35" s="59">
        <v>-0.1</v>
      </c>
      <c r="L35" s="59">
        <v>0.4</v>
      </c>
      <c r="M35" s="59">
        <v>0.8</v>
      </c>
      <c r="N35" s="59">
        <v>0.3</v>
      </c>
      <c r="O35" s="59">
        <v>0.3</v>
      </c>
      <c r="P35" s="59">
        <v>-0.2</v>
      </c>
      <c r="Q35" s="59">
        <v>-0.8</v>
      </c>
      <c r="R35" s="59">
        <v>-0.2</v>
      </c>
      <c r="S35" s="59">
        <v>-0.2</v>
      </c>
      <c r="T35" s="59">
        <v>0.2</v>
      </c>
      <c r="U35" s="59">
        <v>0.3</v>
      </c>
      <c r="V35" s="59">
        <v>0.4</v>
      </c>
      <c r="W35" s="59">
        <v>0.3</v>
      </c>
      <c r="X35" s="59">
        <v>0.3</v>
      </c>
      <c r="Y35" s="59">
        <v>0.2</v>
      </c>
      <c r="Z35" s="59">
        <v>0.1</v>
      </c>
      <c r="AA35" s="59">
        <v>0.2</v>
      </c>
      <c r="AB35" s="59">
        <v>0.1</v>
      </c>
      <c r="AC35" s="59">
        <v>0.3</v>
      </c>
      <c r="AD35" s="59">
        <v>0.3</v>
      </c>
      <c r="AE35" s="59">
        <v>0.2</v>
      </c>
      <c r="AF35" s="59">
        <v>0.1</v>
      </c>
      <c r="AG35" s="59">
        <v>0</v>
      </c>
      <c r="AH35" s="59">
        <v>0.1</v>
      </c>
      <c r="AI35" s="59">
        <v>0.1</v>
      </c>
      <c r="AJ35" s="59">
        <v>0.3</v>
      </c>
      <c r="AK35" s="59">
        <v>0.4</v>
      </c>
      <c r="AL35" s="59">
        <v>0.4</v>
      </c>
      <c r="AM35" s="59">
        <v>0.6</v>
      </c>
      <c r="AN35" s="59">
        <v>0.4</v>
      </c>
      <c r="AO35" s="59">
        <v>0.4</v>
      </c>
      <c r="AP35" s="59">
        <v>0.4</v>
      </c>
      <c r="AQ35" s="59">
        <v>0.3</v>
      </c>
      <c r="AR35" s="59">
        <v>0.4</v>
      </c>
      <c r="AS35" s="59">
        <v>0.5</v>
      </c>
      <c r="AT35" s="59">
        <v>0.4</v>
      </c>
      <c r="AU35" s="59">
        <v>0.5</v>
      </c>
      <c r="AV35" s="59">
        <v>0.3</v>
      </c>
      <c r="AW35" s="59">
        <v>0.6</v>
      </c>
      <c r="AX35" s="59">
        <v>0.2</v>
      </c>
      <c r="AY35" s="59">
        <v>0.1</v>
      </c>
      <c r="AZ35" s="59">
        <v>0.2</v>
      </c>
      <c r="BA35" s="59">
        <v>0</v>
      </c>
      <c r="BB35" s="59">
        <v>0.3</v>
      </c>
      <c r="BC35" s="59">
        <v>0.5</v>
      </c>
      <c r="BD35" s="59">
        <v>0.4</v>
      </c>
      <c r="BE35" s="59">
        <v>0.3</v>
      </c>
      <c r="BF35" s="59">
        <v>0.3</v>
      </c>
      <c r="BG35" s="59">
        <v>0.5</v>
      </c>
      <c r="BH35" s="59">
        <v>0.5</v>
      </c>
      <c r="BI35" s="59">
        <v>0.1</v>
      </c>
      <c r="BJ35" s="59">
        <v>-2.4</v>
      </c>
      <c r="BK35" s="59">
        <v>-2.5</v>
      </c>
      <c r="BL35" s="59">
        <v>-1.8</v>
      </c>
      <c r="BM35" s="59">
        <v>-1.4</v>
      </c>
      <c r="BN35" s="59">
        <v>1.6</v>
      </c>
      <c r="BO35" s="59">
        <v>1.2</v>
      </c>
      <c r="BP35" s="59">
        <v>0.8</v>
      </c>
      <c r="BQ35" s="59">
        <v>0.6</v>
      </c>
      <c r="BR35" s="59">
        <v>0.5</v>
      </c>
      <c r="BS35" s="59">
        <v>0.9</v>
      </c>
      <c r="BT35" s="59">
        <v>0.5</v>
      </c>
      <c r="BU35" s="59">
        <v>0.5</v>
      </c>
      <c r="BV35" s="59">
        <v>0.3</v>
      </c>
      <c r="BW35" s="59">
        <v>0.5</v>
      </c>
      <c r="BX35" s="59">
        <v>0.5</v>
      </c>
      <c r="BY35" s="59">
        <v>0.4</v>
      </c>
      <c r="BZ35" s="59">
        <v>0.5</v>
      </c>
      <c r="CA35" s="59">
        <v>0.4</v>
      </c>
      <c r="CB35" s="59">
        <v>0.1</v>
      </c>
      <c r="CC35" s="59">
        <v>0.2</v>
      </c>
      <c r="CD35" s="59">
        <v>-0.2</v>
      </c>
    </row>
    <row r="36" spans="1:82" ht="13.5" customHeight="1" x14ac:dyDescent="0.85">
      <c r="A36" s="13"/>
      <c r="B36" s="5" t="s">
        <v>62</v>
      </c>
      <c r="C36" s="2" t="s">
        <v>31</v>
      </c>
      <c r="D36" s="2"/>
      <c r="E36" s="59"/>
      <c r="F36" s="59"/>
      <c r="G36" s="59"/>
      <c r="H36" s="59"/>
      <c r="I36" s="59">
        <v>0.1</v>
      </c>
      <c r="J36" s="59">
        <v>0.1</v>
      </c>
      <c r="K36" s="59">
        <v>0</v>
      </c>
      <c r="L36" s="59">
        <v>0.1</v>
      </c>
      <c r="M36" s="59">
        <v>0.1</v>
      </c>
      <c r="N36" s="59">
        <v>0.2</v>
      </c>
      <c r="O36" s="59">
        <v>0.2</v>
      </c>
      <c r="P36" s="59">
        <v>0.1</v>
      </c>
      <c r="Q36" s="59">
        <v>0.1</v>
      </c>
      <c r="R36" s="59">
        <v>0.1</v>
      </c>
      <c r="S36" s="59">
        <v>0</v>
      </c>
      <c r="T36" s="59">
        <v>0</v>
      </c>
      <c r="U36" s="59">
        <v>0.1</v>
      </c>
      <c r="V36" s="59">
        <v>0.1</v>
      </c>
      <c r="W36" s="59">
        <v>0.1</v>
      </c>
      <c r="X36" s="59">
        <v>0</v>
      </c>
      <c r="Y36" s="59">
        <v>0</v>
      </c>
      <c r="Z36" s="59">
        <v>0</v>
      </c>
      <c r="AA36" s="59">
        <v>0.1</v>
      </c>
      <c r="AB36" s="59">
        <v>0.1</v>
      </c>
      <c r="AC36" s="59">
        <v>0.2</v>
      </c>
      <c r="AD36" s="59">
        <v>0.3</v>
      </c>
      <c r="AE36" s="59">
        <v>0.2</v>
      </c>
      <c r="AF36" s="59">
        <v>0.2</v>
      </c>
      <c r="AG36" s="59">
        <v>0</v>
      </c>
      <c r="AH36" s="59">
        <v>0</v>
      </c>
      <c r="AI36" s="59">
        <v>0</v>
      </c>
      <c r="AJ36" s="59">
        <v>0</v>
      </c>
      <c r="AK36" s="59">
        <v>0</v>
      </c>
      <c r="AL36" s="59">
        <v>0.1</v>
      </c>
      <c r="AM36" s="59">
        <v>0.1</v>
      </c>
      <c r="AN36" s="59">
        <v>0</v>
      </c>
      <c r="AO36" s="59">
        <v>0.2</v>
      </c>
      <c r="AP36" s="59">
        <v>0.1</v>
      </c>
      <c r="AQ36" s="59">
        <v>0.1</v>
      </c>
      <c r="AR36" s="59">
        <v>0.2</v>
      </c>
      <c r="AS36" s="59">
        <v>0.1</v>
      </c>
      <c r="AT36" s="59">
        <v>0.1</v>
      </c>
      <c r="AU36" s="59">
        <v>0</v>
      </c>
      <c r="AV36" s="59">
        <v>0.1</v>
      </c>
      <c r="AW36" s="59">
        <v>0</v>
      </c>
      <c r="AX36" s="59">
        <v>0</v>
      </c>
      <c r="AY36" s="59">
        <v>0.2</v>
      </c>
      <c r="AZ36" s="59">
        <v>0.1</v>
      </c>
      <c r="BA36" s="59">
        <v>0.1</v>
      </c>
      <c r="BB36" s="59">
        <v>0.1</v>
      </c>
      <c r="BC36" s="59">
        <v>0.2</v>
      </c>
      <c r="BD36" s="59">
        <v>0.1</v>
      </c>
      <c r="BE36" s="59">
        <v>0</v>
      </c>
      <c r="BF36" s="59">
        <v>0.1</v>
      </c>
      <c r="BG36" s="59">
        <v>0</v>
      </c>
      <c r="BH36" s="59">
        <v>0.2</v>
      </c>
      <c r="BI36" s="59">
        <v>0.3</v>
      </c>
      <c r="BJ36" s="59">
        <v>0.3</v>
      </c>
      <c r="BK36" s="59">
        <v>0.4</v>
      </c>
      <c r="BL36" s="59">
        <v>0.1</v>
      </c>
      <c r="BM36" s="59">
        <v>0.2</v>
      </c>
      <c r="BN36" s="59">
        <v>0.5</v>
      </c>
      <c r="BO36" s="59">
        <v>0.2</v>
      </c>
      <c r="BP36" s="59">
        <v>0.2</v>
      </c>
      <c r="BQ36" s="59">
        <v>0.3</v>
      </c>
      <c r="BR36" s="59">
        <v>0.1</v>
      </c>
      <c r="BS36" s="59">
        <v>0.6</v>
      </c>
      <c r="BT36" s="59">
        <v>0.3</v>
      </c>
      <c r="BU36" s="59">
        <v>0.6</v>
      </c>
      <c r="BV36" s="59">
        <v>0.5</v>
      </c>
      <c r="BW36" s="59">
        <v>0.3</v>
      </c>
      <c r="BX36" s="59">
        <v>0.6</v>
      </c>
      <c r="BY36" s="59">
        <v>0.4</v>
      </c>
      <c r="BZ36" s="59">
        <v>0.5</v>
      </c>
      <c r="CA36" s="59">
        <v>0.4</v>
      </c>
      <c r="CB36" s="59">
        <v>0.3</v>
      </c>
      <c r="CC36" s="59">
        <v>0.3</v>
      </c>
      <c r="CD36" s="59">
        <v>0.3</v>
      </c>
    </row>
    <row r="37" spans="1:82" ht="13.5" customHeight="1" x14ac:dyDescent="0.85">
      <c r="A37" s="13"/>
      <c r="B37" s="5" t="s">
        <v>63</v>
      </c>
      <c r="C37" s="2" t="s">
        <v>32</v>
      </c>
      <c r="D37" s="2"/>
      <c r="E37" s="59"/>
      <c r="F37" s="59"/>
      <c r="G37" s="59"/>
      <c r="H37" s="59"/>
      <c r="I37" s="59">
        <v>0</v>
      </c>
      <c r="J37" s="59">
        <v>0.3</v>
      </c>
      <c r="K37" s="59">
        <v>0.4</v>
      </c>
      <c r="L37" s="59">
        <v>0.2</v>
      </c>
      <c r="M37" s="59">
        <v>0.3</v>
      </c>
      <c r="N37" s="59">
        <v>0.3</v>
      </c>
      <c r="O37" s="59">
        <v>-0.5</v>
      </c>
      <c r="P37" s="59">
        <v>0.1</v>
      </c>
      <c r="Q37" s="59">
        <v>0.6</v>
      </c>
      <c r="R37" s="59">
        <v>-0.5</v>
      </c>
      <c r="S37" s="59">
        <v>0.1</v>
      </c>
      <c r="T37" s="59">
        <v>-0.5</v>
      </c>
      <c r="U37" s="59">
        <v>0.3</v>
      </c>
      <c r="V37" s="59">
        <v>0.1</v>
      </c>
      <c r="W37" s="59">
        <v>0.3</v>
      </c>
      <c r="X37" s="59">
        <v>1</v>
      </c>
      <c r="Y37" s="59">
        <v>0.6</v>
      </c>
      <c r="Z37" s="59">
        <v>0.7</v>
      </c>
      <c r="AA37" s="59">
        <v>0.8</v>
      </c>
      <c r="AB37" s="59">
        <v>-0.2</v>
      </c>
      <c r="AC37" s="59">
        <v>0</v>
      </c>
      <c r="AD37" s="59">
        <v>0.5</v>
      </c>
      <c r="AE37" s="59">
        <v>-0.1</v>
      </c>
      <c r="AF37" s="59">
        <v>0.8</v>
      </c>
      <c r="AG37" s="59">
        <v>0.3</v>
      </c>
      <c r="AH37" s="59">
        <v>0.3</v>
      </c>
      <c r="AI37" s="59">
        <v>0.1</v>
      </c>
      <c r="AJ37" s="59">
        <v>0.2</v>
      </c>
      <c r="AK37" s="59">
        <v>0.1</v>
      </c>
      <c r="AL37" s="59">
        <v>0</v>
      </c>
      <c r="AM37" s="59">
        <v>0.2</v>
      </c>
      <c r="AN37" s="59">
        <v>0</v>
      </c>
      <c r="AO37" s="59">
        <v>0.2</v>
      </c>
      <c r="AP37" s="59">
        <v>0.2</v>
      </c>
      <c r="AQ37" s="59">
        <v>0.6</v>
      </c>
      <c r="AR37" s="59">
        <v>0.2</v>
      </c>
      <c r="AS37" s="59">
        <v>0.2</v>
      </c>
      <c r="AT37" s="59">
        <v>0.1</v>
      </c>
      <c r="AU37" s="59">
        <v>0.1</v>
      </c>
      <c r="AV37" s="59">
        <v>0</v>
      </c>
      <c r="AW37" s="59">
        <v>0.1</v>
      </c>
      <c r="AX37" s="59">
        <v>0.1</v>
      </c>
      <c r="AY37" s="59">
        <v>0.3</v>
      </c>
      <c r="AZ37" s="59">
        <v>0.2</v>
      </c>
      <c r="BA37" s="59">
        <v>0.4</v>
      </c>
      <c r="BB37" s="59">
        <v>0.3</v>
      </c>
      <c r="BC37" s="59">
        <v>0.3</v>
      </c>
      <c r="BD37" s="59">
        <v>0.1</v>
      </c>
      <c r="BE37" s="59">
        <v>0.2</v>
      </c>
      <c r="BF37" s="59">
        <v>0.3</v>
      </c>
      <c r="BG37" s="59">
        <v>0.1</v>
      </c>
      <c r="BH37" s="59">
        <v>0.3</v>
      </c>
      <c r="BI37" s="59">
        <v>-0.1</v>
      </c>
      <c r="BJ37" s="59">
        <v>-0.2</v>
      </c>
      <c r="BK37" s="59">
        <v>-0.1</v>
      </c>
      <c r="BL37" s="59">
        <v>0.1</v>
      </c>
      <c r="BM37" s="59">
        <v>0.3</v>
      </c>
      <c r="BN37" s="59">
        <v>0.4</v>
      </c>
      <c r="BO37" s="59">
        <v>0.3</v>
      </c>
      <c r="BP37" s="59">
        <v>0</v>
      </c>
      <c r="BQ37" s="59">
        <v>0.1</v>
      </c>
      <c r="BR37" s="59">
        <v>0.2</v>
      </c>
      <c r="BS37" s="59">
        <v>0</v>
      </c>
      <c r="BT37" s="59">
        <v>0.7</v>
      </c>
      <c r="BU37" s="59">
        <v>0.1</v>
      </c>
      <c r="BV37" s="59">
        <v>0</v>
      </c>
      <c r="BW37" s="59">
        <v>0.1</v>
      </c>
      <c r="BX37" s="59">
        <v>-0.4</v>
      </c>
      <c r="BY37" s="59">
        <v>0.2</v>
      </c>
      <c r="BZ37" s="59">
        <v>0.4</v>
      </c>
      <c r="CA37" s="59">
        <v>0.3</v>
      </c>
      <c r="CB37" s="59">
        <v>0.2</v>
      </c>
      <c r="CC37" s="59">
        <v>0.2</v>
      </c>
      <c r="CD37" s="59">
        <v>0.2</v>
      </c>
    </row>
    <row r="38" spans="1:82" ht="13.5" customHeight="1" x14ac:dyDescent="0.85">
      <c r="A38" s="13"/>
      <c r="B38" s="5" t="s">
        <v>64</v>
      </c>
      <c r="C38" s="2" t="s">
        <v>33</v>
      </c>
      <c r="D38" s="2"/>
      <c r="E38" s="59"/>
      <c r="F38" s="59"/>
      <c r="G38" s="59"/>
      <c r="H38" s="59"/>
      <c r="I38" s="59">
        <v>0.6</v>
      </c>
      <c r="J38" s="59">
        <v>0.9</v>
      </c>
      <c r="K38" s="59">
        <v>1.1000000000000001</v>
      </c>
      <c r="L38" s="59">
        <v>1.8</v>
      </c>
      <c r="M38" s="59">
        <v>1.3</v>
      </c>
      <c r="N38" s="59">
        <v>1.6</v>
      </c>
      <c r="O38" s="59">
        <v>1.4</v>
      </c>
      <c r="P38" s="59">
        <v>2.4</v>
      </c>
      <c r="Q38" s="59">
        <v>1.5</v>
      </c>
      <c r="R38" s="59">
        <v>0.5</v>
      </c>
      <c r="S38" s="59">
        <v>1.6</v>
      </c>
      <c r="T38" s="59">
        <v>0.2</v>
      </c>
      <c r="U38" s="59">
        <v>0</v>
      </c>
      <c r="V38" s="59">
        <v>1</v>
      </c>
      <c r="W38" s="59">
        <v>-0.4</v>
      </c>
      <c r="X38" s="59">
        <v>-0.2</v>
      </c>
      <c r="Y38" s="59">
        <v>0.7</v>
      </c>
      <c r="Z38" s="59">
        <v>0</v>
      </c>
      <c r="AA38" s="59">
        <v>-0.2</v>
      </c>
      <c r="AB38" s="59">
        <v>-0.6</v>
      </c>
      <c r="AC38" s="59">
        <v>0.2</v>
      </c>
      <c r="AD38" s="59">
        <v>0.3</v>
      </c>
      <c r="AE38" s="59">
        <v>-0.3</v>
      </c>
      <c r="AF38" s="59">
        <v>-0.3</v>
      </c>
      <c r="AG38" s="59">
        <v>-0.3</v>
      </c>
      <c r="AH38" s="59">
        <v>-0.4</v>
      </c>
      <c r="AI38" s="59">
        <v>0.4</v>
      </c>
      <c r="AJ38" s="59">
        <v>0.4</v>
      </c>
      <c r="AK38" s="59">
        <v>0.6</v>
      </c>
      <c r="AL38" s="59">
        <v>0.5</v>
      </c>
      <c r="AM38" s="59">
        <v>0.5</v>
      </c>
      <c r="AN38" s="59">
        <v>0.5</v>
      </c>
      <c r="AO38" s="59">
        <v>0.2</v>
      </c>
      <c r="AP38" s="59">
        <v>0.3</v>
      </c>
      <c r="AQ38" s="59">
        <v>0.7</v>
      </c>
      <c r="AR38" s="59">
        <v>0.4</v>
      </c>
      <c r="AS38" s="59">
        <v>0.4</v>
      </c>
      <c r="AT38" s="59">
        <v>0.6</v>
      </c>
      <c r="AU38" s="59">
        <v>0.4</v>
      </c>
      <c r="AV38" s="59">
        <v>0.7</v>
      </c>
      <c r="AW38" s="59">
        <v>0.8</v>
      </c>
      <c r="AX38" s="59">
        <v>0.5</v>
      </c>
      <c r="AY38" s="59">
        <v>0.7</v>
      </c>
      <c r="AZ38" s="59">
        <v>0.3</v>
      </c>
      <c r="BA38" s="59">
        <v>0.3</v>
      </c>
      <c r="BB38" s="59">
        <v>0.5</v>
      </c>
      <c r="BC38" s="59">
        <v>0.5</v>
      </c>
      <c r="BD38" s="59">
        <v>0.4</v>
      </c>
      <c r="BE38" s="59">
        <v>0.4</v>
      </c>
      <c r="BF38" s="59">
        <v>0.8</v>
      </c>
      <c r="BG38" s="59">
        <v>0.2</v>
      </c>
      <c r="BH38" s="59">
        <v>0</v>
      </c>
      <c r="BI38" s="59">
        <v>0</v>
      </c>
      <c r="BJ38" s="59">
        <v>-0.6</v>
      </c>
      <c r="BK38" s="59">
        <v>0.1</v>
      </c>
      <c r="BL38" s="59">
        <v>0.6</v>
      </c>
      <c r="BM38" s="59">
        <v>0.2</v>
      </c>
      <c r="BN38" s="59">
        <v>0.5</v>
      </c>
      <c r="BO38" s="59">
        <v>0.4</v>
      </c>
      <c r="BP38" s="59">
        <v>0.2</v>
      </c>
      <c r="BQ38" s="59">
        <v>0.4</v>
      </c>
      <c r="BR38" s="59">
        <v>0.2</v>
      </c>
      <c r="BS38" s="59">
        <v>0</v>
      </c>
      <c r="BT38" s="59">
        <v>-0.1</v>
      </c>
      <c r="BU38" s="59">
        <v>0.7</v>
      </c>
      <c r="BV38" s="59">
        <v>0.1</v>
      </c>
      <c r="BW38" s="59">
        <v>0.3</v>
      </c>
      <c r="BX38" s="59">
        <v>0.3</v>
      </c>
      <c r="BY38" s="59">
        <v>-0.5</v>
      </c>
      <c r="BZ38" s="59">
        <v>0.2</v>
      </c>
      <c r="CA38" s="59">
        <v>0.2</v>
      </c>
      <c r="CB38" s="59">
        <v>1.1000000000000001</v>
      </c>
      <c r="CC38" s="59">
        <v>0.1</v>
      </c>
      <c r="CD38" s="59">
        <v>0.2</v>
      </c>
    </row>
    <row r="39" spans="1:82" ht="13.5" customHeight="1" x14ac:dyDescent="0.85">
      <c r="A39" s="13"/>
      <c r="B39" s="5" t="s">
        <v>65</v>
      </c>
      <c r="C39" s="2" t="s">
        <v>8</v>
      </c>
      <c r="D39" s="2"/>
      <c r="E39" s="59"/>
      <c r="F39" s="59"/>
      <c r="G39" s="59"/>
      <c r="H39" s="59"/>
      <c r="I39" s="59">
        <v>0.2</v>
      </c>
      <c r="J39" s="59">
        <v>0.2</v>
      </c>
      <c r="K39" s="59">
        <v>0.3</v>
      </c>
      <c r="L39" s="59">
        <v>0.5</v>
      </c>
      <c r="M39" s="59">
        <v>0.4</v>
      </c>
      <c r="N39" s="59">
        <v>0.4</v>
      </c>
      <c r="O39" s="59">
        <v>0.4</v>
      </c>
      <c r="P39" s="59">
        <v>0.6</v>
      </c>
      <c r="Q39" s="59">
        <v>0.4</v>
      </c>
      <c r="R39" s="59">
        <v>0.1</v>
      </c>
      <c r="S39" s="59">
        <v>0.4</v>
      </c>
      <c r="T39" s="59">
        <v>0.1</v>
      </c>
      <c r="U39" s="59">
        <v>0</v>
      </c>
      <c r="V39" s="59">
        <v>0.3</v>
      </c>
      <c r="W39" s="59">
        <v>-0.1</v>
      </c>
      <c r="X39" s="59">
        <v>0</v>
      </c>
      <c r="Y39" s="59">
        <v>0.1</v>
      </c>
      <c r="Z39" s="59">
        <v>0</v>
      </c>
      <c r="AA39" s="59">
        <v>-0.1</v>
      </c>
      <c r="AB39" s="59">
        <v>-0.1</v>
      </c>
      <c r="AC39" s="59">
        <v>0.3</v>
      </c>
      <c r="AD39" s="59">
        <v>0.2</v>
      </c>
      <c r="AE39" s="59">
        <v>0.1</v>
      </c>
      <c r="AF39" s="59">
        <v>0.1</v>
      </c>
      <c r="AG39" s="59">
        <v>-0.2</v>
      </c>
      <c r="AH39" s="59">
        <v>0.3</v>
      </c>
      <c r="AI39" s="59">
        <v>0.1</v>
      </c>
      <c r="AJ39" s="59">
        <v>0.3</v>
      </c>
      <c r="AK39" s="59">
        <v>0</v>
      </c>
      <c r="AL39" s="59">
        <v>-0.2</v>
      </c>
      <c r="AM39" s="59">
        <v>-0.1</v>
      </c>
      <c r="AN39" s="59">
        <v>-0.4</v>
      </c>
      <c r="AO39" s="59">
        <v>0.4</v>
      </c>
      <c r="AP39" s="59">
        <v>0.3</v>
      </c>
      <c r="AQ39" s="59">
        <v>0.2</v>
      </c>
      <c r="AR39" s="59">
        <v>0.4</v>
      </c>
      <c r="AS39" s="59">
        <v>0</v>
      </c>
      <c r="AT39" s="59">
        <v>0.2</v>
      </c>
      <c r="AU39" s="59">
        <v>0.3</v>
      </c>
      <c r="AV39" s="59">
        <v>0.1</v>
      </c>
      <c r="AW39" s="59">
        <v>0.1</v>
      </c>
      <c r="AX39" s="59">
        <v>0.1</v>
      </c>
      <c r="AY39" s="59">
        <v>0.2</v>
      </c>
      <c r="AZ39" s="59">
        <v>0.3</v>
      </c>
      <c r="BA39" s="59">
        <v>0.3</v>
      </c>
      <c r="BB39" s="59">
        <v>0.2</v>
      </c>
      <c r="BC39" s="59">
        <v>0.3</v>
      </c>
      <c r="BD39" s="59">
        <v>0.2</v>
      </c>
      <c r="BE39" s="59">
        <v>0.3</v>
      </c>
      <c r="BF39" s="59">
        <v>0.3</v>
      </c>
      <c r="BG39" s="59">
        <v>0.2</v>
      </c>
      <c r="BH39" s="59">
        <v>0.2</v>
      </c>
      <c r="BI39" s="59">
        <v>0</v>
      </c>
      <c r="BJ39" s="59">
        <v>-0.1</v>
      </c>
      <c r="BK39" s="59">
        <v>0.1</v>
      </c>
      <c r="BL39" s="59">
        <v>0</v>
      </c>
      <c r="BM39" s="59">
        <v>0.3</v>
      </c>
      <c r="BN39" s="59">
        <v>0.5</v>
      </c>
      <c r="BO39" s="59">
        <v>0.5</v>
      </c>
      <c r="BP39" s="59">
        <v>0.4</v>
      </c>
      <c r="BQ39" s="59">
        <v>0.4</v>
      </c>
      <c r="BR39" s="59">
        <v>0.3</v>
      </c>
      <c r="BS39" s="59">
        <v>0.2</v>
      </c>
      <c r="BT39" s="59">
        <v>0.1</v>
      </c>
      <c r="BU39" s="59">
        <v>0.1</v>
      </c>
      <c r="BV39" s="59">
        <v>0.2</v>
      </c>
      <c r="BW39" s="59">
        <v>0.5</v>
      </c>
      <c r="BX39" s="59">
        <v>0.4</v>
      </c>
      <c r="BY39" s="59">
        <v>0.4</v>
      </c>
      <c r="BZ39" s="59">
        <v>0.4</v>
      </c>
      <c r="CA39" s="59">
        <v>0.3</v>
      </c>
      <c r="CB39" s="59">
        <v>0.4</v>
      </c>
      <c r="CC39" s="59">
        <v>0.6</v>
      </c>
      <c r="CD39" s="59">
        <v>0.4</v>
      </c>
    </row>
    <row r="40" spans="1:82" ht="13.5" customHeight="1" x14ac:dyDescent="0.85">
      <c r="A40" s="13"/>
      <c r="B40" s="5" t="s">
        <v>66</v>
      </c>
      <c r="C40" s="2" t="s">
        <v>34</v>
      </c>
      <c r="D40" s="2"/>
      <c r="E40" s="59"/>
      <c r="F40" s="59"/>
      <c r="G40" s="59"/>
      <c r="H40" s="59"/>
      <c r="I40" s="59">
        <v>0.2</v>
      </c>
      <c r="J40" s="59">
        <v>0.3</v>
      </c>
      <c r="K40" s="59">
        <v>0.4</v>
      </c>
      <c r="L40" s="59">
        <v>0.6</v>
      </c>
      <c r="M40" s="59">
        <v>0.5</v>
      </c>
      <c r="N40" s="59">
        <v>0.6</v>
      </c>
      <c r="O40" s="59">
        <v>0.5</v>
      </c>
      <c r="P40" s="59">
        <v>0.8</v>
      </c>
      <c r="Q40" s="59">
        <v>0.5</v>
      </c>
      <c r="R40" s="59">
        <v>0.2</v>
      </c>
      <c r="S40" s="59">
        <v>0.5</v>
      </c>
      <c r="T40" s="59">
        <v>0.1</v>
      </c>
      <c r="U40" s="59">
        <v>0</v>
      </c>
      <c r="V40" s="59">
        <v>0.3</v>
      </c>
      <c r="W40" s="59">
        <v>-0.1</v>
      </c>
      <c r="X40" s="59">
        <v>-0.1</v>
      </c>
      <c r="Y40" s="59">
        <v>0.1</v>
      </c>
      <c r="Z40" s="59">
        <v>-0.1</v>
      </c>
      <c r="AA40" s="59">
        <v>-0.1</v>
      </c>
      <c r="AB40" s="59">
        <v>0</v>
      </c>
      <c r="AC40" s="59">
        <v>0.2</v>
      </c>
      <c r="AD40" s="59">
        <v>0.3</v>
      </c>
      <c r="AE40" s="59">
        <v>0.2</v>
      </c>
      <c r="AF40" s="59">
        <v>0.2</v>
      </c>
      <c r="AG40" s="59">
        <v>0.2</v>
      </c>
      <c r="AH40" s="59">
        <v>0.1</v>
      </c>
      <c r="AI40" s="59">
        <v>-0.1</v>
      </c>
      <c r="AJ40" s="59">
        <v>0.3</v>
      </c>
      <c r="AK40" s="59">
        <v>0.4</v>
      </c>
      <c r="AL40" s="59">
        <v>0.5</v>
      </c>
      <c r="AM40" s="59">
        <v>0.6</v>
      </c>
      <c r="AN40" s="59">
        <v>0.5</v>
      </c>
      <c r="AO40" s="59">
        <v>0.2</v>
      </c>
      <c r="AP40" s="59">
        <v>0.5</v>
      </c>
      <c r="AQ40" s="59">
        <v>0.9</v>
      </c>
      <c r="AR40" s="59">
        <v>0.7</v>
      </c>
      <c r="AS40" s="59">
        <v>0.9</v>
      </c>
      <c r="AT40" s="59">
        <v>0.5</v>
      </c>
      <c r="AU40" s="59">
        <v>0.2</v>
      </c>
      <c r="AV40" s="59">
        <v>0</v>
      </c>
      <c r="AW40" s="59">
        <v>0</v>
      </c>
      <c r="AX40" s="59">
        <v>0.1</v>
      </c>
      <c r="AY40" s="59">
        <v>0.2</v>
      </c>
      <c r="AZ40" s="59">
        <v>0.3</v>
      </c>
      <c r="BA40" s="59">
        <v>0.2</v>
      </c>
      <c r="BB40" s="59">
        <v>0.1</v>
      </c>
      <c r="BC40" s="59">
        <v>0.2</v>
      </c>
      <c r="BD40" s="59">
        <v>0.1</v>
      </c>
      <c r="BE40" s="59">
        <v>0.1</v>
      </c>
      <c r="BF40" s="59">
        <v>0.1</v>
      </c>
      <c r="BG40" s="59">
        <v>0.3</v>
      </c>
      <c r="BH40" s="59">
        <v>0.3</v>
      </c>
      <c r="BI40" s="59">
        <v>0</v>
      </c>
      <c r="BJ40" s="59">
        <v>-0.3</v>
      </c>
      <c r="BK40" s="59">
        <v>-0.4</v>
      </c>
      <c r="BL40" s="59">
        <v>-0.4</v>
      </c>
      <c r="BM40" s="59">
        <v>-0.1</v>
      </c>
      <c r="BN40" s="59">
        <v>0.6</v>
      </c>
      <c r="BO40" s="59">
        <v>0.6</v>
      </c>
      <c r="BP40" s="59">
        <v>0.6</v>
      </c>
      <c r="BQ40" s="59">
        <v>0.6</v>
      </c>
      <c r="BR40" s="59">
        <v>0.2</v>
      </c>
      <c r="BS40" s="59">
        <v>0.8</v>
      </c>
      <c r="BT40" s="59">
        <v>0.4</v>
      </c>
      <c r="BU40" s="59">
        <v>0.5</v>
      </c>
      <c r="BV40" s="59">
        <v>0.3</v>
      </c>
      <c r="BW40" s="59">
        <v>0.5</v>
      </c>
      <c r="BX40" s="59">
        <v>0.7</v>
      </c>
      <c r="BY40" s="59">
        <v>0.1</v>
      </c>
      <c r="BZ40" s="59">
        <v>1</v>
      </c>
      <c r="CA40" s="59">
        <v>0.9</v>
      </c>
      <c r="CB40" s="59">
        <v>0.2</v>
      </c>
      <c r="CC40" s="59">
        <v>0.1</v>
      </c>
      <c r="CD40" s="59">
        <v>0.3</v>
      </c>
    </row>
    <row r="41" spans="1:82" ht="13.5" customHeight="1" x14ac:dyDescent="0.85">
      <c r="A41" s="13"/>
      <c r="B41" s="5" t="s">
        <v>98</v>
      </c>
      <c r="C41" s="2" t="s">
        <v>35</v>
      </c>
      <c r="D41" s="2"/>
      <c r="E41" s="59"/>
      <c r="F41" s="59"/>
      <c r="G41" s="59"/>
      <c r="H41" s="59"/>
      <c r="I41" s="59">
        <v>0.7</v>
      </c>
      <c r="J41" s="59">
        <v>0.2</v>
      </c>
      <c r="K41" s="59">
        <v>0</v>
      </c>
      <c r="L41" s="59">
        <v>0</v>
      </c>
      <c r="M41" s="59">
        <v>0.1</v>
      </c>
      <c r="N41" s="59">
        <v>0.1</v>
      </c>
      <c r="O41" s="59">
        <v>0.3</v>
      </c>
      <c r="P41" s="59">
        <v>0.2</v>
      </c>
      <c r="Q41" s="59">
        <v>0.3</v>
      </c>
      <c r="R41" s="59">
        <v>0.3</v>
      </c>
      <c r="S41" s="59">
        <v>0.1</v>
      </c>
      <c r="T41" s="59">
        <v>0.2</v>
      </c>
      <c r="U41" s="59">
        <v>0.2</v>
      </c>
      <c r="V41" s="59">
        <v>0.5</v>
      </c>
      <c r="W41" s="59">
        <v>0.5</v>
      </c>
      <c r="X41" s="59">
        <v>0.7</v>
      </c>
      <c r="Y41" s="59">
        <v>0.2</v>
      </c>
      <c r="Z41" s="59">
        <v>-0.1</v>
      </c>
      <c r="AA41" s="59">
        <v>1</v>
      </c>
      <c r="AB41" s="59">
        <v>0.9</v>
      </c>
      <c r="AC41" s="59">
        <v>1.3</v>
      </c>
      <c r="AD41" s="59">
        <v>0.8</v>
      </c>
      <c r="AE41" s="59">
        <v>0.4</v>
      </c>
      <c r="AF41" s="59">
        <v>0.6</v>
      </c>
      <c r="AG41" s="59">
        <v>0.3</v>
      </c>
      <c r="AH41" s="59">
        <v>0.6</v>
      </c>
      <c r="AI41" s="59">
        <v>0.2</v>
      </c>
      <c r="AJ41" s="59">
        <v>0.3</v>
      </c>
      <c r="AK41" s="59">
        <v>0.2</v>
      </c>
      <c r="AL41" s="59">
        <v>0.3</v>
      </c>
      <c r="AM41" s="59">
        <v>0.6</v>
      </c>
      <c r="AN41" s="59">
        <v>0</v>
      </c>
      <c r="AO41" s="59">
        <v>0.4</v>
      </c>
      <c r="AP41" s="59">
        <v>0.1</v>
      </c>
      <c r="AQ41" s="59">
        <v>0</v>
      </c>
      <c r="AR41" s="59">
        <v>0.3</v>
      </c>
      <c r="AS41" s="59">
        <v>0.4</v>
      </c>
      <c r="AT41" s="59">
        <v>0.5</v>
      </c>
      <c r="AU41" s="59">
        <v>0.6</v>
      </c>
      <c r="AV41" s="59">
        <v>0.4</v>
      </c>
      <c r="AW41" s="59">
        <v>-0.1</v>
      </c>
      <c r="AX41" s="59">
        <v>0.3</v>
      </c>
      <c r="AY41" s="59">
        <v>0.6</v>
      </c>
      <c r="AZ41" s="59">
        <v>-0.4</v>
      </c>
      <c r="BA41" s="59">
        <v>0.5</v>
      </c>
      <c r="BB41" s="59">
        <v>0.1</v>
      </c>
      <c r="BC41" s="59">
        <v>-0.2</v>
      </c>
      <c r="BD41" s="59">
        <v>0.7</v>
      </c>
      <c r="BE41" s="59">
        <v>-0.2</v>
      </c>
      <c r="BF41" s="59">
        <v>0.4</v>
      </c>
      <c r="BG41" s="59">
        <v>0.6</v>
      </c>
      <c r="BH41" s="59">
        <v>0</v>
      </c>
      <c r="BI41" s="59">
        <v>0.6</v>
      </c>
      <c r="BJ41" s="59">
        <v>-0.1</v>
      </c>
      <c r="BK41" s="59">
        <v>0</v>
      </c>
      <c r="BL41" s="59">
        <v>0</v>
      </c>
      <c r="BM41" s="59">
        <v>-0.1</v>
      </c>
      <c r="BN41" s="59">
        <v>0.4</v>
      </c>
      <c r="BO41" s="59">
        <v>0.1</v>
      </c>
      <c r="BP41" s="59">
        <v>0.2</v>
      </c>
      <c r="BQ41" s="59">
        <v>0.3</v>
      </c>
      <c r="BR41" s="59">
        <v>0.1</v>
      </c>
      <c r="BS41" s="59">
        <v>0.9</v>
      </c>
      <c r="BT41" s="59">
        <v>0.3</v>
      </c>
      <c r="BU41" s="59">
        <v>0.2</v>
      </c>
      <c r="BV41" s="59">
        <v>0.6</v>
      </c>
      <c r="BW41" s="59">
        <v>0.2</v>
      </c>
      <c r="BX41" s="59">
        <v>0.6</v>
      </c>
      <c r="BY41" s="59">
        <v>0.2</v>
      </c>
      <c r="BZ41" s="59">
        <v>0</v>
      </c>
      <c r="CA41" s="59">
        <v>0.5</v>
      </c>
      <c r="CB41" s="59">
        <v>0.8</v>
      </c>
      <c r="CC41" s="59">
        <v>0.5</v>
      </c>
      <c r="CD41" s="59">
        <v>0.6</v>
      </c>
    </row>
    <row r="42" spans="1:82" ht="13.5" customHeight="1" x14ac:dyDescent="0.85">
      <c r="A42" s="13"/>
      <c r="B42" s="5" t="s">
        <v>67</v>
      </c>
      <c r="C42" s="2" t="s">
        <v>36</v>
      </c>
      <c r="D42" s="2"/>
      <c r="E42" s="59"/>
      <c r="F42" s="59"/>
      <c r="G42" s="59"/>
      <c r="H42" s="59"/>
      <c r="I42" s="59">
        <v>0.7</v>
      </c>
      <c r="J42" s="59">
        <v>0.6</v>
      </c>
      <c r="K42" s="59">
        <v>0.6</v>
      </c>
      <c r="L42" s="59">
        <v>0.6</v>
      </c>
      <c r="M42" s="59">
        <v>0.3</v>
      </c>
      <c r="N42" s="59">
        <v>0.3</v>
      </c>
      <c r="O42" s="59">
        <v>0.3</v>
      </c>
      <c r="P42" s="59">
        <v>0.3</v>
      </c>
      <c r="Q42" s="59">
        <v>0.7</v>
      </c>
      <c r="R42" s="59">
        <v>0.7</v>
      </c>
      <c r="S42" s="59">
        <v>0.6</v>
      </c>
      <c r="T42" s="59">
        <v>0.6</v>
      </c>
      <c r="U42" s="59">
        <v>0.4</v>
      </c>
      <c r="V42" s="59">
        <v>0.4</v>
      </c>
      <c r="W42" s="59">
        <v>0.4</v>
      </c>
      <c r="X42" s="59">
        <v>0.4</v>
      </c>
      <c r="Y42" s="59">
        <v>0.9</v>
      </c>
      <c r="Z42" s="59">
        <v>0.9</v>
      </c>
      <c r="AA42" s="59">
        <v>0.8</v>
      </c>
      <c r="AB42" s="59">
        <v>0.8</v>
      </c>
      <c r="AC42" s="59">
        <v>0.3</v>
      </c>
      <c r="AD42" s="59">
        <v>0.4</v>
      </c>
      <c r="AE42" s="59">
        <v>0.3</v>
      </c>
      <c r="AF42" s="59">
        <v>0.4</v>
      </c>
      <c r="AG42" s="59">
        <v>0.2</v>
      </c>
      <c r="AH42" s="59">
        <v>0.2</v>
      </c>
      <c r="AI42" s="59">
        <v>0.2</v>
      </c>
      <c r="AJ42" s="59">
        <v>0.2</v>
      </c>
      <c r="AK42" s="59">
        <v>0.2</v>
      </c>
      <c r="AL42" s="59">
        <v>0.2</v>
      </c>
      <c r="AM42" s="59">
        <v>0.2</v>
      </c>
      <c r="AN42" s="59">
        <v>0.2</v>
      </c>
      <c r="AO42" s="59">
        <v>0.1</v>
      </c>
      <c r="AP42" s="59">
        <v>0.1</v>
      </c>
      <c r="AQ42" s="59">
        <v>0.1</v>
      </c>
      <c r="AR42" s="59">
        <v>0.1</v>
      </c>
      <c r="AS42" s="59">
        <v>0.2</v>
      </c>
      <c r="AT42" s="59">
        <v>0.2</v>
      </c>
      <c r="AU42" s="59">
        <v>0.2</v>
      </c>
      <c r="AV42" s="59">
        <v>0.1</v>
      </c>
      <c r="AW42" s="59">
        <v>0.1</v>
      </c>
      <c r="AX42" s="59">
        <v>0.1</v>
      </c>
      <c r="AY42" s="59">
        <v>0.1</v>
      </c>
      <c r="AZ42" s="59">
        <v>0.1</v>
      </c>
      <c r="BA42" s="59">
        <v>0.2</v>
      </c>
      <c r="BB42" s="59">
        <v>0.2</v>
      </c>
      <c r="BC42" s="59">
        <v>0.2</v>
      </c>
      <c r="BD42" s="59">
        <v>0.1</v>
      </c>
      <c r="BE42" s="59">
        <v>0.1</v>
      </c>
      <c r="BF42" s="59">
        <v>0.1</v>
      </c>
      <c r="BG42" s="59">
        <v>0.1</v>
      </c>
      <c r="BH42" s="59">
        <v>0.1</v>
      </c>
      <c r="BI42" s="59">
        <v>-0.1</v>
      </c>
      <c r="BJ42" s="59">
        <v>-2.5</v>
      </c>
      <c r="BK42" s="59">
        <v>-2.4</v>
      </c>
      <c r="BL42" s="59">
        <v>-0.8</v>
      </c>
      <c r="BM42" s="59">
        <v>0.2</v>
      </c>
      <c r="BN42" s="59">
        <v>2.9</v>
      </c>
      <c r="BO42" s="59">
        <v>2.6</v>
      </c>
      <c r="BP42" s="59">
        <v>0.9</v>
      </c>
      <c r="BQ42" s="59">
        <v>0.2</v>
      </c>
      <c r="BR42" s="59">
        <v>0.2</v>
      </c>
      <c r="BS42" s="59">
        <v>0.2</v>
      </c>
      <c r="BT42" s="59">
        <v>0.2</v>
      </c>
      <c r="BU42" s="59">
        <v>0.2</v>
      </c>
      <c r="BV42" s="59">
        <v>0.2</v>
      </c>
      <c r="BW42" s="59">
        <v>0.2</v>
      </c>
      <c r="BX42" s="59">
        <v>0.2</v>
      </c>
      <c r="BY42" s="59">
        <v>0.2</v>
      </c>
      <c r="BZ42" s="59">
        <v>0.2</v>
      </c>
      <c r="CA42" s="59">
        <v>0.2</v>
      </c>
      <c r="CB42" s="59">
        <v>0.1</v>
      </c>
      <c r="CC42" s="59">
        <v>0.2</v>
      </c>
      <c r="CD42" s="59">
        <v>0.2</v>
      </c>
    </row>
    <row r="43" spans="1:82" ht="13.5" customHeight="1" x14ac:dyDescent="0.85">
      <c r="A43" s="13"/>
      <c r="B43" s="5" t="s">
        <v>68</v>
      </c>
      <c r="C43" s="2" t="s">
        <v>37</v>
      </c>
      <c r="D43" s="2"/>
      <c r="E43" s="59"/>
      <c r="F43" s="59"/>
      <c r="G43" s="59"/>
      <c r="H43" s="59"/>
      <c r="I43" s="59">
        <v>0.1</v>
      </c>
      <c r="J43" s="59">
        <v>0.1</v>
      </c>
      <c r="K43" s="59">
        <v>0.1</v>
      </c>
      <c r="L43" s="59">
        <v>0.1</v>
      </c>
      <c r="M43" s="59">
        <v>0.1</v>
      </c>
      <c r="N43" s="59">
        <v>0.1</v>
      </c>
      <c r="O43" s="59">
        <v>0.1</v>
      </c>
      <c r="P43" s="59">
        <v>0.1</v>
      </c>
      <c r="Q43" s="59">
        <v>0.1</v>
      </c>
      <c r="R43" s="59">
        <v>0.1</v>
      </c>
      <c r="S43" s="59">
        <v>0.2</v>
      </c>
      <c r="T43" s="59">
        <v>0.1</v>
      </c>
      <c r="U43" s="59">
        <v>0.2</v>
      </c>
      <c r="V43" s="59">
        <v>0.1</v>
      </c>
      <c r="W43" s="59">
        <v>0.1</v>
      </c>
      <c r="X43" s="59">
        <v>0.2</v>
      </c>
      <c r="Y43" s="59">
        <v>-0.1</v>
      </c>
      <c r="Z43" s="59">
        <v>0</v>
      </c>
      <c r="AA43" s="59">
        <v>0</v>
      </c>
      <c r="AB43" s="59">
        <v>0.1</v>
      </c>
      <c r="AC43" s="59">
        <v>0.3</v>
      </c>
      <c r="AD43" s="59">
        <v>0.5</v>
      </c>
      <c r="AE43" s="59">
        <v>0.1</v>
      </c>
      <c r="AF43" s="59">
        <v>0</v>
      </c>
      <c r="AG43" s="59">
        <v>0.1</v>
      </c>
      <c r="AH43" s="59">
        <v>-0.1</v>
      </c>
      <c r="AI43" s="59">
        <v>0.2</v>
      </c>
      <c r="AJ43" s="59">
        <v>0</v>
      </c>
      <c r="AK43" s="59">
        <v>0</v>
      </c>
      <c r="AL43" s="59">
        <v>0</v>
      </c>
      <c r="AM43" s="59">
        <v>0.1</v>
      </c>
      <c r="AN43" s="59">
        <v>0.2</v>
      </c>
      <c r="AO43" s="59">
        <v>0.1</v>
      </c>
      <c r="AP43" s="59">
        <v>0.3</v>
      </c>
      <c r="AQ43" s="59">
        <v>0.1</v>
      </c>
      <c r="AR43" s="59">
        <v>-0.1</v>
      </c>
      <c r="AS43" s="59">
        <v>0.2</v>
      </c>
      <c r="AT43" s="59">
        <v>0</v>
      </c>
      <c r="AU43" s="59">
        <v>-0.1</v>
      </c>
      <c r="AV43" s="59">
        <v>0.1</v>
      </c>
      <c r="AW43" s="59">
        <v>0</v>
      </c>
      <c r="AX43" s="59">
        <v>0</v>
      </c>
      <c r="AY43" s="59">
        <v>0.1</v>
      </c>
      <c r="AZ43" s="59">
        <v>0.1</v>
      </c>
      <c r="BA43" s="59">
        <v>0.1</v>
      </c>
      <c r="BB43" s="59">
        <v>0</v>
      </c>
      <c r="BC43" s="59">
        <v>0</v>
      </c>
      <c r="BD43" s="59">
        <v>-0.1</v>
      </c>
      <c r="BE43" s="59">
        <v>0</v>
      </c>
      <c r="BF43" s="59">
        <v>0.1</v>
      </c>
      <c r="BG43" s="59">
        <v>0.2</v>
      </c>
      <c r="BH43" s="59">
        <v>0</v>
      </c>
      <c r="BI43" s="59">
        <v>0.3</v>
      </c>
      <c r="BJ43" s="59">
        <v>0.1</v>
      </c>
      <c r="BK43" s="59">
        <v>0.1</v>
      </c>
      <c r="BL43" s="59">
        <v>0.2</v>
      </c>
      <c r="BM43" s="59">
        <v>-0.2</v>
      </c>
      <c r="BN43" s="59">
        <v>0.4</v>
      </c>
      <c r="BO43" s="59">
        <v>0.1</v>
      </c>
      <c r="BP43" s="59">
        <v>0.3</v>
      </c>
      <c r="BQ43" s="59">
        <v>0.3</v>
      </c>
      <c r="BR43" s="59">
        <v>0.1</v>
      </c>
      <c r="BS43" s="59">
        <v>0.2</v>
      </c>
      <c r="BT43" s="59">
        <v>0</v>
      </c>
      <c r="BU43" s="59">
        <v>0</v>
      </c>
      <c r="BV43" s="59">
        <v>0.1</v>
      </c>
      <c r="BW43" s="59">
        <v>0</v>
      </c>
      <c r="BX43" s="59">
        <v>-0.1</v>
      </c>
      <c r="BY43" s="59">
        <v>0.2</v>
      </c>
      <c r="BZ43" s="59">
        <v>0</v>
      </c>
      <c r="CA43" s="59">
        <v>0.1</v>
      </c>
      <c r="CB43" s="59">
        <v>0.5</v>
      </c>
      <c r="CC43" s="59">
        <v>0</v>
      </c>
      <c r="CD43" s="59">
        <v>0.1</v>
      </c>
    </row>
    <row r="44" spans="1:82" ht="13.5" customHeight="1" x14ac:dyDescent="0.85">
      <c r="A44" s="13"/>
      <c r="B44" s="5" t="s">
        <v>69</v>
      </c>
      <c r="C44" s="2" t="s">
        <v>38</v>
      </c>
      <c r="D44" s="2"/>
      <c r="E44" s="59"/>
      <c r="F44" s="59"/>
      <c r="G44" s="59"/>
      <c r="H44" s="59"/>
      <c r="I44" s="59">
        <v>0.5</v>
      </c>
      <c r="J44" s="59">
        <v>0.3</v>
      </c>
      <c r="K44" s="59">
        <v>0.5</v>
      </c>
      <c r="L44" s="59">
        <v>0.3</v>
      </c>
      <c r="M44" s="59">
        <v>0.1</v>
      </c>
      <c r="N44" s="59">
        <v>0</v>
      </c>
      <c r="O44" s="59">
        <v>0.1</v>
      </c>
      <c r="P44" s="59">
        <v>0</v>
      </c>
      <c r="Q44" s="59">
        <v>-0.2</v>
      </c>
      <c r="R44" s="59">
        <v>-0.1</v>
      </c>
      <c r="S44" s="59">
        <v>-0.2</v>
      </c>
      <c r="T44" s="59">
        <v>-0.1</v>
      </c>
      <c r="U44" s="59">
        <v>0.2</v>
      </c>
      <c r="V44" s="59">
        <v>0.2</v>
      </c>
      <c r="W44" s="59">
        <v>0.2</v>
      </c>
      <c r="X44" s="59">
        <v>0.1</v>
      </c>
      <c r="Y44" s="59">
        <v>0.1</v>
      </c>
      <c r="Z44" s="59">
        <v>0</v>
      </c>
      <c r="AA44" s="59">
        <v>-0.1</v>
      </c>
      <c r="AB44" s="59">
        <v>0</v>
      </c>
      <c r="AC44" s="59">
        <v>0.1</v>
      </c>
      <c r="AD44" s="59">
        <v>0.2</v>
      </c>
      <c r="AE44" s="59">
        <v>0.3</v>
      </c>
      <c r="AF44" s="59">
        <v>0.4</v>
      </c>
      <c r="AG44" s="59">
        <v>0.3</v>
      </c>
      <c r="AH44" s="59">
        <v>0.5</v>
      </c>
      <c r="AI44" s="59">
        <v>0.2</v>
      </c>
      <c r="AJ44" s="59">
        <v>0.2</v>
      </c>
      <c r="AK44" s="59">
        <v>0.3</v>
      </c>
      <c r="AL44" s="59">
        <v>0.4</v>
      </c>
      <c r="AM44" s="59">
        <v>0.6</v>
      </c>
      <c r="AN44" s="59">
        <v>0.3</v>
      </c>
      <c r="AO44" s="59">
        <v>0.5</v>
      </c>
      <c r="AP44" s="59">
        <v>0.5</v>
      </c>
      <c r="AQ44" s="59">
        <v>0.4</v>
      </c>
      <c r="AR44" s="59">
        <v>0.5</v>
      </c>
      <c r="AS44" s="59">
        <v>0.3</v>
      </c>
      <c r="AT44" s="59">
        <v>0.1</v>
      </c>
      <c r="AU44" s="59">
        <v>0.2</v>
      </c>
      <c r="AV44" s="59">
        <v>0.2</v>
      </c>
      <c r="AW44" s="59">
        <v>0.2</v>
      </c>
      <c r="AX44" s="59">
        <v>0.1</v>
      </c>
      <c r="AY44" s="59">
        <v>0.2</v>
      </c>
      <c r="AZ44" s="59">
        <v>0.1</v>
      </c>
      <c r="BA44" s="59">
        <v>0.2</v>
      </c>
      <c r="BB44" s="59">
        <v>0.3</v>
      </c>
      <c r="BC44" s="59">
        <v>0.2</v>
      </c>
      <c r="BD44" s="59">
        <v>0.4</v>
      </c>
      <c r="BE44" s="59">
        <v>0.2</v>
      </c>
      <c r="BF44" s="59">
        <v>0.3</v>
      </c>
      <c r="BG44" s="59">
        <v>0.3</v>
      </c>
      <c r="BH44" s="59">
        <v>0.2</v>
      </c>
      <c r="BI44" s="59">
        <v>0</v>
      </c>
      <c r="BJ44" s="59">
        <v>-0.1</v>
      </c>
      <c r="BK44" s="59">
        <v>0</v>
      </c>
      <c r="BL44" s="59">
        <v>0</v>
      </c>
      <c r="BM44" s="59">
        <v>0.2</v>
      </c>
      <c r="BN44" s="59">
        <v>0.4</v>
      </c>
      <c r="BO44" s="59">
        <v>0.2</v>
      </c>
      <c r="BP44" s="59">
        <v>0.4</v>
      </c>
      <c r="BQ44" s="59">
        <v>0.2</v>
      </c>
      <c r="BR44" s="59">
        <v>0.2</v>
      </c>
      <c r="BS44" s="59">
        <v>0.3</v>
      </c>
      <c r="BT44" s="59">
        <v>0.1</v>
      </c>
      <c r="BU44" s="59">
        <v>0.2</v>
      </c>
      <c r="BV44" s="59">
        <v>0.1</v>
      </c>
      <c r="BW44" s="59">
        <v>0.3</v>
      </c>
      <c r="BX44" s="59">
        <v>2.7</v>
      </c>
      <c r="BY44" s="59">
        <v>0.3</v>
      </c>
      <c r="BZ44" s="59">
        <v>0.5</v>
      </c>
      <c r="CA44" s="59">
        <v>0.5</v>
      </c>
      <c r="CB44" s="59">
        <v>-1.6</v>
      </c>
      <c r="CC44" s="59">
        <v>0.5</v>
      </c>
      <c r="CD44" s="59">
        <v>0.5</v>
      </c>
    </row>
    <row r="45" spans="1:82" ht="6.75" customHeight="1" x14ac:dyDescent="0.85">
      <c r="A45" s="3"/>
      <c r="B45" s="3"/>
      <c r="C45" s="12"/>
      <c r="D45" s="12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</row>
    <row r="46" spans="1:82" ht="14.25" customHeight="1" x14ac:dyDescent="0.85">
      <c r="A46" s="3"/>
      <c r="B46" s="22" t="s">
        <v>40</v>
      </c>
      <c r="C46" s="23"/>
      <c r="D46" s="23"/>
      <c r="E46" s="57"/>
      <c r="F46" s="57"/>
      <c r="G46" s="57"/>
      <c r="H46" s="57"/>
      <c r="I46" s="57">
        <v>1.1000000000000001</v>
      </c>
      <c r="J46" s="57">
        <v>0.3</v>
      </c>
      <c r="K46" s="57">
        <v>-0.3</v>
      </c>
      <c r="L46" s="57">
        <v>0.1</v>
      </c>
      <c r="M46" s="57">
        <v>0.4</v>
      </c>
      <c r="N46" s="57">
        <v>0.4</v>
      </c>
      <c r="O46" s="57">
        <v>1.5</v>
      </c>
      <c r="P46" s="57">
        <v>0.6</v>
      </c>
      <c r="Q46" s="57">
        <v>0.1</v>
      </c>
      <c r="R46" s="57">
        <v>1</v>
      </c>
      <c r="S46" s="57">
        <v>0.3</v>
      </c>
      <c r="T46" s="57">
        <v>1.2</v>
      </c>
      <c r="U46" s="57">
        <v>0.2</v>
      </c>
      <c r="V46" s="57">
        <v>0.7</v>
      </c>
      <c r="W46" s="57">
        <v>0.4</v>
      </c>
      <c r="X46" s="57">
        <v>0</v>
      </c>
      <c r="Y46" s="57">
        <v>0.2</v>
      </c>
      <c r="Z46" s="57">
        <v>-0.1</v>
      </c>
      <c r="AA46" s="57">
        <v>0.2</v>
      </c>
      <c r="AB46" s="57">
        <v>0.1</v>
      </c>
      <c r="AC46" s="57">
        <v>0.5</v>
      </c>
      <c r="AD46" s="57">
        <v>0.1</v>
      </c>
      <c r="AE46" s="57">
        <v>0.4</v>
      </c>
      <c r="AF46" s="57">
        <v>-0.5</v>
      </c>
      <c r="AG46" s="57">
        <v>-0.9</v>
      </c>
      <c r="AH46" s="57">
        <v>0</v>
      </c>
      <c r="AI46" s="57">
        <v>-0.5</v>
      </c>
      <c r="AJ46" s="57">
        <v>0.6</v>
      </c>
      <c r="AK46" s="57">
        <v>0.8</v>
      </c>
      <c r="AL46" s="57">
        <v>0.3</v>
      </c>
      <c r="AM46" s="57">
        <v>0.3</v>
      </c>
      <c r="AN46" s="57">
        <v>0.3</v>
      </c>
      <c r="AO46" s="57">
        <v>0.6</v>
      </c>
      <c r="AP46" s="57">
        <v>0.9</v>
      </c>
      <c r="AQ46" s="57">
        <v>0.8</v>
      </c>
      <c r="AR46" s="57">
        <v>0.7</v>
      </c>
      <c r="AS46" s="57">
        <v>0.6</v>
      </c>
      <c r="AT46" s="57">
        <v>0.5</v>
      </c>
      <c r="AU46" s="57">
        <v>0.2</v>
      </c>
      <c r="AV46" s="57">
        <v>-0.2</v>
      </c>
      <c r="AW46" s="57">
        <v>-0.3</v>
      </c>
      <c r="AX46" s="57">
        <v>-0.5</v>
      </c>
      <c r="AY46" s="57">
        <v>-0.1</v>
      </c>
      <c r="AZ46" s="57">
        <v>0.3</v>
      </c>
      <c r="BA46" s="57">
        <v>0.5</v>
      </c>
      <c r="BB46" s="57">
        <v>0.4</v>
      </c>
      <c r="BC46" s="57">
        <v>0.4</v>
      </c>
      <c r="BD46" s="57">
        <v>0.6</v>
      </c>
      <c r="BE46" s="57">
        <v>0.5</v>
      </c>
      <c r="BF46" s="57">
        <v>1.2</v>
      </c>
      <c r="BG46" s="57">
        <v>0.9</v>
      </c>
      <c r="BH46" s="57">
        <v>0.6</v>
      </c>
      <c r="BI46" s="57">
        <v>0.5</v>
      </c>
      <c r="BJ46" s="57">
        <v>-0.5</v>
      </c>
      <c r="BK46" s="57">
        <v>-0.2</v>
      </c>
      <c r="BL46" s="57">
        <v>-0.1</v>
      </c>
      <c r="BM46" s="57">
        <v>0.2</v>
      </c>
      <c r="BN46" s="57">
        <v>1.5</v>
      </c>
      <c r="BO46" s="57">
        <v>-0.2</v>
      </c>
      <c r="BP46" s="57">
        <v>0.8</v>
      </c>
      <c r="BQ46" s="57">
        <v>0.4</v>
      </c>
      <c r="BR46" s="57">
        <v>0.2</v>
      </c>
      <c r="BS46" s="57">
        <v>1.2</v>
      </c>
      <c r="BT46" s="57">
        <v>-0.5</v>
      </c>
      <c r="BU46" s="57">
        <v>-0.3</v>
      </c>
      <c r="BV46" s="57">
        <v>-0.4</v>
      </c>
      <c r="BW46" s="57">
        <v>-0.1</v>
      </c>
      <c r="BX46" s="57">
        <v>-0.2</v>
      </c>
      <c r="BY46" s="57">
        <v>0.2</v>
      </c>
      <c r="BZ46" s="57">
        <v>0.6</v>
      </c>
      <c r="CA46" s="57">
        <v>0.5</v>
      </c>
      <c r="CB46" s="57">
        <v>0.2</v>
      </c>
      <c r="CC46" s="57">
        <v>0.3</v>
      </c>
      <c r="CD46" s="57">
        <v>0.3</v>
      </c>
    </row>
    <row r="47" spans="1:82" ht="7.5" customHeight="1" thickBot="1" x14ac:dyDescent="1">
      <c r="A47" s="3"/>
      <c r="B47" s="38"/>
      <c r="C47" s="39"/>
      <c r="D47" s="39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</row>
    <row r="48" spans="1:82" s="45" customFormat="1" ht="12" customHeight="1" thickTop="1" x14ac:dyDescent="0.6">
      <c r="A48" s="46"/>
      <c r="B48" s="104" t="str">
        <f>QGDP_Gr!B48</f>
        <v>Source: National Institute of Statistics of Rwanda</v>
      </c>
      <c r="C48" s="48"/>
    </row>
    <row r="49" spans="1:82" s="45" customFormat="1" ht="12" customHeight="1" x14ac:dyDescent="0.6">
      <c r="A49" s="46"/>
      <c r="B49" s="105">
        <f>QGDP_Gr!B49</f>
        <v>45917</v>
      </c>
      <c r="C49" s="48"/>
    </row>
    <row r="50" spans="1:82" ht="17.600000000000001" x14ac:dyDescent="0.85">
      <c r="A50" s="3"/>
    </row>
    <row r="51" spans="1:82" ht="17.600000000000001" x14ac:dyDescent="0.85">
      <c r="A51" s="3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</row>
    <row r="52" spans="1:82" ht="17.600000000000001" x14ac:dyDescent="0.85">
      <c r="A52" s="3"/>
      <c r="B52" s="43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</row>
  </sheetData>
  <pageMargins left="0.5" right="0.5" top="0.75" bottom="0.75" header="0.75" footer="0.3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FDED8-334C-4B01-AEA3-E21BDA3CBB92}">
  <sheetPr codeName="Sheet7"/>
  <dimension ref="A1:CK65"/>
  <sheetViews>
    <sheetView showGridLines="0" showZeros="0" zoomScaleNormal="100" zoomScaleSheetLayoutView="62" workbookViewId="0">
      <pane xSplit="3" ySplit="8" topLeftCell="BS41" activePane="bottomRight" state="frozen"/>
      <selection activeCell="P14" sqref="P14"/>
      <selection pane="topRight" activeCell="P14" sqref="P14"/>
      <selection pane="bottomLeft" activeCell="P14" sqref="P14"/>
      <selection pane="bottomRight" activeCell="B49" sqref="B49"/>
    </sheetView>
  </sheetViews>
  <sheetFormatPr defaultColWidth="9.19140625" defaultRowHeight="13.95" x14ac:dyDescent="0.7"/>
  <cols>
    <col min="1" max="1" width="1.4609375" style="25" customWidth="1"/>
    <col min="2" max="2" width="49" style="25" customWidth="1"/>
    <col min="3" max="3" width="6.4609375" style="42" bestFit="1" customWidth="1"/>
    <col min="4" max="4" width="8.4609375" style="25" customWidth="1"/>
    <col min="5" max="64" width="8.4609375" style="25" hidden="1" customWidth="1"/>
    <col min="65" max="82" width="8.4609375" style="25" customWidth="1"/>
    <col min="83" max="83" width="7.8046875" style="25" customWidth="1"/>
    <col min="84" max="84" width="7.8046875" style="25" bestFit="1" customWidth="1"/>
    <col min="85" max="85" width="7.8046875" style="25" customWidth="1"/>
    <col min="86" max="87" width="12.53515625" style="25" bestFit="1" customWidth="1"/>
    <col min="88" max="88" width="9.19140625" style="25"/>
    <col min="89" max="89" width="12.53515625" style="25" bestFit="1" customWidth="1"/>
    <col min="90" max="16384" width="9.19140625" style="25"/>
  </cols>
  <sheetData>
    <row r="1" spans="1:89" s="5" customFormat="1" ht="15" customHeight="1" x14ac:dyDescent="0.85">
      <c r="A1" s="3"/>
      <c r="B1" s="4" t="s">
        <v>96</v>
      </c>
      <c r="C1" s="2"/>
    </row>
    <row r="2" spans="1:89" s="9" customFormat="1" ht="15" customHeight="1" x14ac:dyDescent="0.85">
      <c r="A2" s="6"/>
      <c r="B2" s="6" t="s">
        <v>71</v>
      </c>
      <c r="C2" s="8"/>
    </row>
    <row r="3" spans="1:89" s="13" customFormat="1" ht="15" customHeight="1" x14ac:dyDescent="0.85">
      <c r="A3" s="3"/>
      <c r="B3" s="4" t="s">
        <v>93</v>
      </c>
      <c r="C3" s="12"/>
    </row>
    <row r="4" spans="1:89" s="13" customFormat="1" ht="15" customHeight="1" thickBot="1" x14ac:dyDescent="1">
      <c r="A4" s="3"/>
      <c r="B4" s="14" t="s">
        <v>189</v>
      </c>
      <c r="C4" s="12"/>
    </row>
    <row r="5" spans="1:89" s="19" customFormat="1" ht="21.65" thickTop="1" thickBot="1" x14ac:dyDescent="1">
      <c r="A5" s="6"/>
      <c r="B5" s="16" t="s">
        <v>0</v>
      </c>
      <c r="C5" s="17" t="s">
        <v>41</v>
      </c>
      <c r="D5" s="18">
        <v>2024</v>
      </c>
      <c r="E5" s="18" t="s">
        <v>105</v>
      </c>
      <c r="F5" s="18" t="s">
        <v>106</v>
      </c>
      <c r="G5" s="18" t="s">
        <v>107</v>
      </c>
      <c r="H5" s="18" t="s">
        <v>108</v>
      </c>
      <c r="I5" s="18" t="s">
        <v>109</v>
      </c>
      <c r="J5" s="18" t="s">
        <v>110</v>
      </c>
      <c r="K5" s="18" t="s">
        <v>111</v>
      </c>
      <c r="L5" s="18" t="s">
        <v>112</v>
      </c>
      <c r="M5" s="18" t="s">
        <v>113</v>
      </c>
      <c r="N5" s="18" t="s">
        <v>114</v>
      </c>
      <c r="O5" s="18" t="s">
        <v>115</v>
      </c>
      <c r="P5" s="18" t="s">
        <v>116</v>
      </c>
      <c r="Q5" s="18" t="s">
        <v>117</v>
      </c>
      <c r="R5" s="18" t="s">
        <v>118</v>
      </c>
      <c r="S5" s="18" t="s">
        <v>119</v>
      </c>
      <c r="T5" s="18" t="s">
        <v>120</v>
      </c>
      <c r="U5" s="18" t="s">
        <v>121</v>
      </c>
      <c r="V5" s="18" t="s">
        <v>122</v>
      </c>
      <c r="W5" s="18" t="s">
        <v>123</v>
      </c>
      <c r="X5" s="18" t="s">
        <v>124</v>
      </c>
      <c r="Y5" s="18" t="s">
        <v>125</v>
      </c>
      <c r="Z5" s="18" t="s">
        <v>126</v>
      </c>
      <c r="AA5" s="18" t="s">
        <v>127</v>
      </c>
      <c r="AB5" s="18" t="s">
        <v>128</v>
      </c>
      <c r="AC5" s="18" t="s">
        <v>129</v>
      </c>
      <c r="AD5" s="18" t="s">
        <v>130</v>
      </c>
      <c r="AE5" s="18" t="s">
        <v>131</v>
      </c>
      <c r="AF5" s="18" t="s">
        <v>132</v>
      </c>
      <c r="AG5" s="18" t="s">
        <v>133</v>
      </c>
      <c r="AH5" s="18" t="s">
        <v>134</v>
      </c>
      <c r="AI5" s="18" t="s">
        <v>135</v>
      </c>
      <c r="AJ5" s="18" t="s">
        <v>136</v>
      </c>
      <c r="AK5" s="18" t="s">
        <v>137</v>
      </c>
      <c r="AL5" s="18" t="s">
        <v>138</v>
      </c>
      <c r="AM5" s="18" t="s">
        <v>139</v>
      </c>
      <c r="AN5" s="18" t="s">
        <v>140</v>
      </c>
      <c r="AO5" s="18" t="s">
        <v>141</v>
      </c>
      <c r="AP5" s="18" t="s">
        <v>142</v>
      </c>
      <c r="AQ5" s="18" t="s">
        <v>143</v>
      </c>
      <c r="AR5" s="18" t="s">
        <v>144</v>
      </c>
      <c r="AS5" s="18" t="s">
        <v>145</v>
      </c>
      <c r="AT5" s="18" t="s">
        <v>146</v>
      </c>
      <c r="AU5" s="18" t="s">
        <v>147</v>
      </c>
      <c r="AV5" s="18" t="s">
        <v>148</v>
      </c>
      <c r="AW5" s="18" t="s">
        <v>149</v>
      </c>
      <c r="AX5" s="18" t="s">
        <v>150</v>
      </c>
      <c r="AY5" s="18" t="s">
        <v>151</v>
      </c>
      <c r="AZ5" s="18" t="s">
        <v>152</v>
      </c>
      <c r="BA5" s="18" t="s">
        <v>153</v>
      </c>
      <c r="BB5" s="18" t="s">
        <v>154</v>
      </c>
      <c r="BC5" s="18" t="s">
        <v>155</v>
      </c>
      <c r="BD5" s="18" t="s">
        <v>156</v>
      </c>
      <c r="BE5" s="18" t="s">
        <v>157</v>
      </c>
      <c r="BF5" s="18" t="s">
        <v>158</v>
      </c>
      <c r="BG5" s="18" t="s">
        <v>159</v>
      </c>
      <c r="BH5" s="18" t="s">
        <v>103</v>
      </c>
      <c r="BI5" s="18" t="s">
        <v>160</v>
      </c>
      <c r="BJ5" s="18" t="s">
        <v>161</v>
      </c>
      <c r="BK5" s="18" t="s">
        <v>162</v>
      </c>
      <c r="BL5" s="18" t="s">
        <v>163</v>
      </c>
      <c r="BM5" s="18" t="s">
        <v>164</v>
      </c>
      <c r="BN5" s="18" t="s">
        <v>165</v>
      </c>
      <c r="BO5" s="18" t="s">
        <v>166</v>
      </c>
      <c r="BP5" s="18" t="s">
        <v>167</v>
      </c>
      <c r="BQ5" s="18" t="s">
        <v>168</v>
      </c>
      <c r="BR5" s="18" t="s">
        <v>169</v>
      </c>
      <c r="BS5" s="18" t="s">
        <v>170</v>
      </c>
      <c r="BT5" s="18" t="s">
        <v>171</v>
      </c>
      <c r="BU5" s="18" t="s">
        <v>172</v>
      </c>
      <c r="BV5" s="18" t="s">
        <v>173</v>
      </c>
      <c r="BW5" s="18" t="s">
        <v>174</v>
      </c>
      <c r="BX5" s="18" t="s">
        <v>175</v>
      </c>
      <c r="BY5" s="18" t="s">
        <v>176</v>
      </c>
      <c r="BZ5" s="18" t="s">
        <v>177</v>
      </c>
      <c r="CA5" s="18" t="s">
        <v>104</v>
      </c>
      <c r="CB5" s="18" t="s">
        <v>178</v>
      </c>
      <c r="CC5" s="18" t="s">
        <v>185</v>
      </c>
      <c r="CD5" s="18" t="s">
        <v>186</v>
      </c>
      <c r="CE5" s="13"/>
      <c r="CF5" s="13"/>
      <c r="CG5" s="13"/>
      <c r="CH5" s="13"/>
      <c r="CI5" s="13"/>
      <c r="CJ5" s="13"/>
      <c r="CK5" s="13"/>
    </row>
    <row r="6" spans="1:89" s="19" customFormat="1" ht="18.25" thickTop="1" x14ac:dyDescent="0.85">
      <c r="A6" s="3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13"/>
      <c r="CF6" s="13"/>
      <c r="CG6" s="13"/>
      <c r="CH6" s="13"/>
      <c r="CI6" s="13"/>
      <c r="CJ6" s="13"/>
      <c r="CK6" s="13"/>
    </row>
    <row r="7" spans="1:89" ht="14.25" customHeight="1" x14ac:dyDescent="0.85">
      <c r="A7" s="3"/>
      <c r="B7" s="22" t="s">
        <v>46</v>
      </c>
      <c r="C7" s="23"/>
      <c r="D7" s="24">
        <v>100</v>
      </c>
      <c r="E7" s="24">
        <v>30</v>
      </c>
      <c r="F7" s="24">
        <v>31</v>
      </c>
      <c r="G7" s="24">
        <v>30</v>
      </c>
      <c r="H7" s="24">
        <v>31</v>
      </c>
      <c r="I7" s="24">
        <v>33</v>
      </c>
      <c r="J7" s="24">
        <v>35</v>
      </c>
      <c r="K7" s="24">
        <v>35</v>
      </c>
      <c r="L7" s="24">
        <v>35</v>
      </c>
      <c r="M7" s="24">
        <v>37</v>
      </c>
      <c r="N7" s="24">
        <v>39</v>
      </c>
      <c r="O7" s="24">
        <v>41</v>
      </c>
      <c r="P7" s="24">
        <v>42</v>
      </c>
      <c r="Q7" s="24">
        <v>42</v>
      </c>
      <c r="R7" s="24">
        <v>42</v>
      </c>
      <c r="S7" s="24">
        <v>43</v>
      </c>
      <c r="T7" s="24">
        <v>44</v>
      </c>
      <c r="U7" s="24">
        <v>43</v>
      </c>
      <c r="V7" s="24">
        <v>44</v>
      </c>
      <c r="W7" s="24">
        <v>44</v>
      </c>
      <c r="X7" s="24">
        <v>45</v>
      </c>
      <c r="Y7" s="24">
        <v>45</v>
      </c>
      <c r="Z7" s="24">
        <v>48</v>
      </c>
      <c r="AA7" s="24">
        <v>48</v>
      </c>
      <c r="AB7" s="24">
        <v>48</v>
      </c>
      <c r="AC7" s="24">
        <v>48</v>
      </c>
      <c r="AD7" s="24">
        <v>50</v>
      </c>
      <c r="AE7" s="24">
        <v>50</v>
      </c>
      <c r="AF7" s="24">
        <v>50</v>
      </c>
      <c r="AG7" s="24">
        <v>50</v>
      </c>
      <c r="AH7" s="24">
        <v>50</v>
      </c>
      <c r="AI7" s="24">
        <v>51</v>
      </c>
      <c r="AJ7" s="24">
        <v>52</v>
      </c>
      <c r="AK7" s="24">
        <v>53</v>
      </c>
      <c r="AL7" s="24">
        <v>54</v>
      </c>
      <c r="AM7" s="24">
        <v>55</v>
      </c>
      <c r="AN7" s="24">
        <v>52</v>
      </c>
      <c r="AO7" s="24">
        <v>53</v>
      </c>
      <c r="AP7" s="24">
        <v>53</v>
      </c>
      <c r="AQ7" s="24">
        <v>55</v>
      </c>
      <c r="AR7" s="24">
        <v>54</v>
      </c>
      <c r="AS7" s="24">
        <v>55</v>
      </c>
      <c r="AT7" s="24">
        <v>56</v>
      </c>
      <c r="AU7" s="24">
        <v>57</v>
      </c>
      <c r="AV7" s="24">
        <v>59</v>
      </c>
      <c r="AW7" s="24">
        <v>61</v>
      </c>
      <c r="AX7" s="24">
        <v>61</v>
      </c>
      <c r="AY7" s="24">
        <v>61</v>
      </c>
      <c r="AZ7" s="24">
        <v>60</v>
      </c>
      <c r="BA7" s="24">
        <v>62</v>
      </c>
      <c r="BB7" s="24">
        <v>62</v>
      </c>
      <c r="BC7" s="24">
        <v>62</v>
      </c>
      <c r="BD7" s="24">
        <v>60</v>
      </c>
      <c r="BE7" s="24">
        <v>62</v>
      </c>
      <c r="BF7" s="24">
        <v>63</v>
      </c>
      <c r="BG7" s="24">
        <v>65</v>
      </c>
      <c r="BH7" s="24">
        <v>65</v>
      </c>
      <c r="BI7" s="24">
        <v>66</v>
      </c>
      <c r="BJ7" s="24">
        <v>70</v>
      </c>
      <c r="BK7" s="24">
        <v>68</v>
      </c>
      <c r="BL7" s="24">
        <v>71</v>
      </c>
      <c r="BM7" s="24">
        <v>70</v>
      </c>
      <c r="BN7" s="24">
        <v>70</v>
      </c>
      <c r="BO7" s="24">
        <v>75</v>
      </c>
      <c r="BP7" s="24">
        <v>72</v>
      </c>
      <c r="BQ7" s="24">
        <v>76</v>
      </c>
      <c r="BR7" s="24">
        <v>78</v>
      </c>
      <c r="BS7" s="24">
        <v>86</v>
      </c>
      <c r="BT7" s="24">
        <v>91</v>
      </c>
      <c r="BU7" s="24">
        <v>92</v>
      </c>
      <c r="BV7" s="24">
        <v>91</v>
      </c>
      <c r="BW7" s="24">
        <v>91</v>
      </c>
      <c r="BX7" s="24">
        <v>95</v>
      </c>
      <c r="BY7" s="24">
        <v>95</v>
      </c>
      <c r="BZ7" s="24">
        <v>97</v>
      </c>
      <c r="CA7" s="24">
        <v>102</v>
      </c>
      <c r="CB7" s="24">
        <v>105</v>
      </c>
      <c r="CC7" s="24">
        <v>104</v>
      </c>
      <c r="CD7" s="24">
        <v>105</v>
      </c>
      <c r="CE7" s="13"/>
      <c r="CF7" s="13"/>
      <c r="CG7" s="13"/>
      <c r="CH7" s="13"/>
      <c r="CI7" s="13"/>
      <c r="CJ7" s="13"/>
      <c r="CK7" s="13"/>
    </row>
    <row r="8" spans="1:89" s="19" customFormat="1" ht="7.5" customHeight="1" x14ac:dyDescent="0.85">
      <c r="A8" s="3"/>
      <c r="B8" s="20">
        <v>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13"/>
      <c r="CF8" s="13"/>
      <c r="CG8" s="13"/>
      <c r="CH8" s="13"/>
      <c r="CI8" s="13"/>
      <c r="CJ8" s="13"/>
      <c r="CK8" s="13"/>
    </row>
    <row r="9" spans="1:89" ht="14.25" customHeight="1" x14ac:dyDescent="0.85">
      <c r="A9" s="3"/>
      <c r="B9" s="22" t="s">
        <v>49</v>
      </c>
      <c r="C9" s="23" t="s">
        <v>1</v>
      </c>
      <c r="D9" s="24">
        <v>100</v>
      </c>
      <c r="E9" s="24">
        <v>26</v>
      </c>
      <c r="F9" s="24">
        <v>30</v>
      </c>
      <c r="G9" s="24">
        <v>27</v>
      </c>
      <c r="H9" s="24">
        <v>29</v>
      </c>
      <c r="I9" s="24">
        <v>29</v>
      </c>
      <c r="J9" s="24">
        <v>29</v>
      </c>
      <c r="K9" s="24">
        <v>28</v>
      </c>
      <c r="L9" s="24">
        <v>28</v>
      </c>
      <c r="M9" s="24">
        <v>29</v>
      </c>
      <c r="N9" s="24">
        <v>32</v>
      </c>
      <c r="O9" s="24">
        <v>34</v>
      </c>
      <c r="P9" s="24">
        <v>35</v>
      </c>
      <c r="Q9" s="24">
        <v>34</v>
      </c>
      <c r="R9" s="24">
        <v>35</v>
      </c>
      <c r="S9" s="24">
        <v>34</v>
      </c>
      <c r="T9" s="24">
        <v>37</v>
      </c>
      <c r="U9" s="24">
        <v>35</v>
      </c>
      <c r="V9" s="24">
        <v>36</v>
      </c>
      <c r="W9" s="24">
        <v>35</v>
      </c>
      <c r="X9" s="24">
        <v>36</v>
      </c>
      <c r="Y9" s="24">
        <v>35</v>
      </c>
      <c r="Z9" s="24">
        <v>39</v>
      </c>
      <c r="AA9" s="24">
        <v>39</v>
      </c>
      <c r="AB9" s="24">
        <v>41</v>
      </c>
      <c r="AC9" s="24">
        <v>40</v>
      </c>
      <c r="AD9" s="24">
        <v>43</v>
      </c>
      <c r="AE9" s="24">
        <v>44</v>
      </c>
      <c r="AF9" s="24">
        <v>44</v>
      </c>
      <c r="AG9" s="24">
        <v>43</v>
      </c>
      <c r="AH9" s="24">
        <v>44</v>
      </c>
      <c r="AI9" s="24">
        <v>44</v>
      </c>
      <c r="AJ9" s="24">
        <v>46</v>
      </c>
      <c r="AK9" s="24">
        <v>48</v>
      </c>
      <c r="AL9" s="24">
        <v>47</v>
      </c>
      <c r="AM9" s="24">
        <v>50</v>
      </c>
      <c r="AN9" s="24">
        <v>44</v>
      </c>
      <c r="AO9" s="24">
        <v>47</v>
      </c>
      <c r="AP9" s="24">
        <v>47</v>
      </c>
      <c r="AQ9" s="24">
        <v>51</v>
      </c>
      <c r="AR9" s="24">
        <v>48</v>
      </c>
      <c r="AS9" s="24">
        <v>51</v>
      </c>
      <c r="AT9" s="24">
        <v>52</v>
      </c>
      <c r="AU9" s="24">
        <v>55</v>
      </c>
      <c r="AV9" s="24">
        <v>59</v>
      </c>
      <c r="AW9" s="24">
        <v>62</v>
      </c>
      <c r="AX9" s="24">
        <v>60</v>
      </c>
      <c r="AY9" s="24">
        <v>62</v>
      </c>
      <c r="AZ9" s="24">
        <v>58</v>
      </c>
      <c r="BA9" s="24">
        <v>58</v>
      </c>
      <c r="BB9" s="24">
        <v>57</v>
      </c>
      <c r="BC9" s="24">
        <v>63</v>
      </c>
      <c r="BD9" s="24">
        <v>53</v>
      </c>
      <c r="BE9" s="24">
        <v>53</v>
      </c>
      <c r="BF9" s="24">
        <v>56</v>
      </c>
      <c r="BG9" s="24">
        <v>62</v>
      </c>
      <c r="BH9" s="24">
        <v>60</v>
      </c>
      <c r="BI9" s="24">
        <v>64</v>
      </c>
      <c r="BJ9" s="24">
        <v>63</v>
      </c>
      <c r="BK9" s="24">
        <v>67</v>
      </c>
      <c r="BL9" s="24">
        <v>67</v>
      </c>
      <c r="BM9" s="24">
        <v>67</v>
      </c>
      <c r="BN9" s="24">
        <v>62</v>
      </c>
      <c r="BO9" s="24">
        <v>67</v>
      </c>
      <c r="BP9" s="24">
        <v>58</v>
      </c>
      <c r="BQ9" s="24">
        <v>69</v>
      </c>
      <c r="BR9" s="24">
        <v>76</v>
      </c>
      <c r="BS9" s="24">
        <v>85</v>
      </c>
      <c r="BT9" s="24">
        <v>93</v>
      </c>
      <c r="BU9" s="24">
        <v>97</v>
      </c>
      <c r="BV9" s="24">
        <v>101</v>
      </c>
      <c r="BW9" s="24">
        <v>96</v>
      </c>
      <c r="BX9" s="24">
        <v>100</v>
      </c>
      <c r="BY9" s="24">
        <v>101</v>
      </c>
      <c r="BZ9" s="24">
        <v>96</v>
      </c>
      <c r="CA9" s="24">
        <v>103</v>
      </c>
      <c r="CB9" s="24">
        <v>101</v>
      </c>
      <c r="CC9" s="24">
        <v>107</v>
      </c>
      <c r="CD9" s="24">
        <v>106</v>
      </c>
      <c r="CE9" s="13"/>
      <c r="CF9" s="13"/>
      <c r="CG9" s="13"/>
      <c r="CH9" s="13"/>
      <c r="CI9" s="13"/>
      <c r="CJ9" s="13"/>
      <c r="CK9" s="13"/>
    </row>
    <row r="10" spans="1:89" ht="13.5" customHeight="1" x14ac:dyDescent="0.85">
      <c r="A10" s="13"/>
      <c r="B10" s="5" t="s">
        <v>50</v>
      </c>
      <c r="C10" s="2" t="s">
        <v>3</v>
      </c>
      <c r="D10" s="28">
        <v>100</v>
      </c>
      <c r="E10" s="28">
        <v>19</v>
      </c>
      <c r="F10" s="28">
        <v>21</v>
      </c>
      <c r="G10" s="28">
        <v>22</v>
      </c>
      <c r="H10" s="28">
        <v>24</v>
      </c>
      <c r="I10" s="28">
        <v>25</v>
      </c>
      <c r="J10" s="28">
        <v>24</v>
      </c>
      <c r="K10" s="28">
        <v>23</v>
      </c>
      <c r="L10" s="28">
        <v>24</v>
      </c>
      <c r="M10" s="28">
        <v>23</v>
      </c>
      <c r="N10" s="28">
        <v>24</v>
      </c>
      <c r="O10" s="28">
        <v>25</v>
      </c>
      <c r="P10" s="28">
        <v>28</v>
      </c>
      <c r="Q10" s="28">
        <v>27</v>
      </c>
      <c r="R10" s="28">
        <v>27</v>
      </c>
      <c r="S10" s="28">
        <v>28</v>
      </c>
      <c r="T10" s="28">
        <v>32</v>
      </c>
      <c r="U10" s="28">
        <v>30</v>
      </c>
      <c r="V10" s="28">
        <v>28</v>
      </c>
      <c r="W10" s="28">
        <v>28</v>
      </c>
      <c r="X10" s="28">
        <v>29</v>
      </c>
      <c r="Y10" s="28">
        <v>29</v>
      </c>
      <c r="Z10" s="28">
        <v>33</v>
      </c>
      <c r="AA10" s="28">
        <v>32</v>
      </c>
      <c r="AB10" s="28">
        <v>35</v>
      </c>
      <c r="AC10" s="28">
        <v>33</v>
      </c>
      <c r="AD10" s="28">
        <v>36</v>
      </c>
      <c r="AE10" s="28">
        <v>38</v>
      </c>
      <c r="AF10" s="28">
        <v>38</v>
      </c>
      <c r="AG10" s="28">
        <v>38</v>
      </c>
      <c r="AH10" s="28">
        <v>39</v>
      </c>
      <c r="AI10" s="28">
        <v>40</v>
      </c>
      <c r="AJ10" s="28">
        <v>43</v>
      </c>
      <c r="AK10" s="28">
        <v>43</v>
      </c>
      <c r="AL10" s="28">
        <v>43</v>
      </c>
      <c r="AM10" s="28">
        <v>40</v>
      </c>
      <c r="AN10" s="28">
        <v>40</v>
      </c>
      <c r="AO10" s="28">
        <v>42</v>
      </c>
      <c r="AP10" s="28">
        <v>43</v>
      </c>
      <c r="AQ10" s="28">
        <v>42</v>
      </c>
      <c r="AR10" s="28">
        <v>46</v>
      </c>
      <c r="AS10" s="28">
        <v>46</v>
      </c>
      <c r="AT10" s="28">
        <v>49</v>
      </c>
      <c r="AU10" s="28">
        <v>53</v>
      </c>
      <c r="AV10" s="28">
        <v>60</v>
      </c>
      <c r="AW10" s="28">
        <v>64</v>
      </c>
      <c r="AX10" s="28">
        <v>61</v>
      </c>
      <c r="AY10" s="28">
        <v>58</v>
      </c>
      <c r="AZ10" s="28">
        <v>55</v>
      </c>
      <c r="BA10" s="28">
        <v>53</v>
      </c>
      <c r="BB10" s="28">
        <v>52</v>
      </c>
      <c r="BC10" s="28">
        <v>50</v>
      </c>
      <c r="BD10" s="28">
        <v>46</v>
      </c>
      <c r="BE10" s="28">
        <v>46</v>
      </c>
      <c r="BF10" s="28">
        <v>50</v>
      </c>
      <c r="BG10" s="28">
        <v>52</v>
      </c>
      <c r="BH10" s="28">
        <v>57</v>
      </c>
      <c r="BI10" s="28">
        <v>59</v>
      </c>
      <c r="BJ10" s="28">
        <v>58</v>
      </c>
      <c r="BK10" s="28">
        <v>62</v>
      </c>
      <c r="BL10" s="28">
        <v>66</v>
      </c>
      <c r="BM10" s="28">
        <v>61</v>
      </c>
      <c r="BN10" s="28">
        <v>57</v>
      </c>
      <c r="BO10" s="28">
        <v>55</v>
      </c>
      <c r="BP10" s="28">
        <v>52</v>
      </c>
      <c r="BQ10" s="28">
        <v>57</v>
      </c>
      <c r="BR10" s="28">
        <v>70</v>
      </c>
      <c r="BS10" s="28">
        <v>73</v>
      </c>
      <c r="BT10" s="28">
        <v>94</v>
      </c>
      <c r="BU10" s="28">
        <v>98</v>
      </c>
      <c r="BV10" s="28">
        <v>107</v>
      </c>
      <c r="BW10" s="28">
        <v>99</v>
      </c>
      <c r="BX10" s="28">
        <v>106</v>
      </c>
      <c r="BY10" s="28">
        <v>101</v>
      </c>
      <c r="BZ10" s="28">
        <v>96</v>
      </c>
      <c r="CA10" s="28">
        <v>94</v>
      </c>
      <c r="CB10" s="28">
        <v>104</v>
      </c>
      <c r="CC10" s="28">
        <v>103</v>
      </c>
      <c r="CD10" s="28">
        <v>105</v>
      </c>
      <c r="CE10" s="13"/>
      <c r="CF10" s="13"/>
      <c r="CG10" s="13"/>
      <c r="CH10" s="13"/>
      <c r="CI10" s="13"/>
      <c r="CJ10" s="13"/>
      <c r="CK10" s="13"/>
    </row>
    <row r="11" spans="1:89" ht="13.5" customHeight="1" x14ac:dyDescent="0.85">
      <c r="A11" s="13"/>
      <c r="B11" s="5" t="s">
        <v>51</v>
      </c>
      <c r="C11" s="2" t="s">
        <v>4</v>
      </c>
      <c r="D11" s="28">
        <v>100</v>
      </c>
      <c r="E11" s="28">
        <v>20</v>
      </c>
      <c r="F11" s="28">
        <v>20</v>
      </c>
      <c r="G11" s="28">
        <v>21</v>
      </c>
      <c r="H11" s="28">
        <v>21</v>
      </c>
      <c r="I11" s="28">
        <v>20</v>
      </c>
      <c r="J11" s="28">
        <v>20</v>
      </c>
      <c r="K11" s="28">
        <v>21</v>
      </c>
      <c r="L11" s="28">
        <v>21</v>
      </c>
      <c r="M11" s="28">
        <v>21</v>
      </c>
      <c r="N11" s="28">
        <v>21</v>
      </c>
      <c r="O11" s="28">
        <v>22</v>
      </c>
      <c r="P11" s="28">
        <v>22</v>
      </c>
      <c r="Q11" s="28">
        <v>25</v>
      </c>
      <c r="R11" s="28">
        <v>25</v>
      </c>
      <c r="S11" s="28">
        <v>24</v>
      </c>
      <c r="T11" s="28">
        <v>25</v>
      </c>
      <c r="U11" s="28">
        <v>26</v>
      </c>
      <c r="V11" s="28">
        <v>27</v>
      </c>
      <c r="W11" s="28">
        <v>25</v>
      </c>
      <c r="X11" s="28">
        <v>27</v>
      </c>
      <c r="Y11" s="28">
        <v>26</v>
      </c>
      <c r="Z11" s="28">
        <v>26</v>
      </c>
      <c r="AA11" s="28">
        <v>27</v>
      </c>
      <c r="AB11" s="28">
        <v>27</v>
      </c>
      <c r="AC11" s="28">
        <v>29</v>
      </c>
      <c r="AD11" s="28">
        <v>30</v>
      </c>
      <c r="AE11" s="28">
        <v>32</v>
      </c>
      <c r="AF11" s="28">
        <v>32</v>
      </c>
      <c r="AG11" s="28">
        <v>29</v>
      </c>
      <c r="AH11" s="28">
        <v>27</v>
      </c>
      <c r="AI11" s="28">
        <v>25</v>
      </c>
      <c r="AJ11" s="28">
        <v>25</v>
      </c>
      <c r="AK11" s="28">
        <v>35</v>
      </c>
      <c r="AL11" s="28">
        <v>33</v>
      </c>
      <c r="AM11" s="28">
        <v>34</v>
      </c>
      <c r="AN11" s="28">
        <v>34</v>
      </c>
      <c r="AO11" s="28">
        <v>34</v>
      </c>
      <c r="AP11" s="28">
        <v>34</v>
      </c>
      <c r="AQ11" s="28">
        <v>30</v>
      </c>
      <c r="AR11" s="28">
        <v>25</v>
      </c>
      <c r="AS11" s="28">
        <v>37</v>
      </c>
      <c r="AT11" s="28">
        <v>36</v>
      </c>
      <c r="AU11" s="28">
        <v>31</v>
      </c>
      <c r="AV11" s="28">
        <v>36</v>
      </c>
      <c r="AW11" s="28">
        <v>45</v>
      </c>
      <c r="AX11" s="28">
        <v>46</v>
      </c>
      <c r="AY11" s="28">
        <v>45</v>
      </c>
      <c r="AZ11" s="28">
        <v>45</v>
      </c>
      <c r="BA11" s="28">
        <v>41</v>
      </c>
      <c r="BB11" s="28">
        <v>46</v>
      </c>
      <c r="BC11" s="28">
        <v>44</v>
      </c>
      <c r="BD11" s="28">
        <v>45</v>
      </c>
      <c r="BE11" s="28">
        <v>36</v>
      </c>
      <c r="BF11" s="28">
        <v>42</v>
      </c>
      <c r="BG11" s="28">
        <v>34</v>
      </c>
      <c r="BH11" s="28">
        <v>36</v>
      </c>
      <c r="BI11" s="28">
        <v>49</v>
      </c>
      <c r="BJ11" s="28">
        <v>52</v>
      </c>
      <c r="BK11" s="28">
        <v>41</v>
      </c>
      <c r="BL11" s="28">
        <v>47</v>
      </c>
      <c r="BM11" s="28">
        <v>54</v>
      </c>
      <c r="BN11" s="28">
        <v>38</v>
      </c>
      <c r="BO11" s="28">
        <v>49</v>
      </c>
      <c r="BP11" s="28">
        <v>40</v>
      </c>
      <c r="BQ11" s="28">
        <v>83</v>
      </c>
      <c r="BR11" s="28">
        <v>61</v>
      </c>
      <c r="BS11" s="28">
        <v>85</v>
      </c>
      <c r="BT11" s="28">
        <v>74</v>
      </c>
      <c r="BU11" s="28">
        <v>93</v>
      </c>
      <c r="BV11" s="28">
        <v>62</v>
      </c>
      <c r="BW11" s="28">
        <v>84</v>
      </c>
      <c r="BX11" s="28">
        <v>70</v>
      </c>
      <c r="BY11" s="28">
        <v>111</v>
      </c>
      <c r="BZ11" s="28">
        <v>82</v>
      </c>
      <c r="CA11" s="28">
        <v>135</v>
      </c>
      <c r="CB11" s="28">
        <v>75</v>
      </c>
      <c r="CC11" s="28">
        <v>140</v>
      </c>
      <c r="CD11" s="28">
        <v>103</v>
      </c>
      <c r="CE11" s="13"/>
      <c r="CF11" s="13"/>
      <c r="CG11" s="13"/>
      <c r="CH11" s="13"/>
      <c r="CI11" s="13"/>
      <c r="CJ11" s="13"/>
      <c r="CK11" s="13"/>
    </row>
    <row r="12" spans="1:89" ht="13.5" customHeight="1" x14ac:dyDescent="0.85">
      <c r="A12" s="13"/>
      <c r="B12" s="5" t="s">
        <v>75</v>
      </c>
      <c r="C12" s="2" t="s">
        <v>5</v>
      </c>
      <c r="D12" s="28">
        <v>100</v>
      </c>
      <c r="E12" s="28">
        <v>29</v>
      </c>
      <c r="F12" s="28">
        <v>29</v>
      </c>
      <c r="G12" s="28">
        <v>30</v>
      </c>
      <c r="H12" s="28">
        <v>30</v>
      </c>
      <c r="I12" s="28">
        <v>30</v>
      </c>
      <c r="J12" s="28">
        <v>29</v>
      </c>
      <c r="K12" s="28">
        <v>31</v>
      </c>
      <c r="L12" s="28">
        <v>31</v>
      </c>
      <c r="M12" s="28">
        <v>33</v>
      </c>
      <c r="N12" s="28">
        <v>36</v>
      </c>
      <c r="O12" s="28">
        <v>39</v>
      </c>
      <c r="P12" s="28">
        <v>42</v>
      </c>
      <c r="Q12" s="28">
        <v>44</v>
      </c>
      <c r="R12" s="28">
        <v>44</v>
      </c>
      <c r="S12" s="28">
        <v>43</v>
      </c>
      <c r="T12" s="28">
        <v>44</v>
      </c>
      <c r="U12" s="28">
        <v>43</v>
      </c>
      <c r="V12" s="28">
        <v>43</v>
      </c>
      <c r="W12" s="28">
        <v>44</v>
      </c>
      <c r="X12" s="28">
        <v>45</v>
      </c>
      <c r="Y12" s="28">
        <v>46</v>
      </c>
      <c r="Z12" s="28">
        <v>47</v>
      </c>
      <c r="AA12" s="28">
        <v>48</v>
      </c>
      <c r="AB12" s="28">
        <v>49</v>
      </c>
      <c r="AC12" s="28">
        <v>49</v>
      </c>
      <c r="AD12" s="28">
        <v>50</v>
      </c>
      <c r="AE12" s="28">
        <v>51</v>
      </c>
      <c r="AF12" s="28">
        <v>51</v>
      </c>
      <c r="AG12" s="28">
        <v>52</v>
      </c>
      <c r="AH12" s="28">
        <v>52</v>
      </c>
      <c r="AI12" s="28">
        <v>52</v>
      </c>
      <c r="AJ12" s="28">
        <v>53</v>
      </c>
      <c r="AK12" s="28">
        <v>53</v>
      </c>
      <c r="AL12" s="28">
        <v>53</v>
      </c>
      <c r="AM12" s="28">
        <v>53</v>
      </c>
      <c r="AN12" s="28">
        <v>54</v>
      </c>
      <c r="AO12" s="28">
        <v>54</v>
      </c>
      <c r="AP12" s="28">
        <v>54</v>
      </c>
      <c r="AQ12" s="28">
        <v>55</v>
      </c>
      <c r="AR12" s="28">
        <v>56</v>
      </c>
      <c r="AS12" s="28">
        <v>56</v>
      </c>
      <c r="AT12" s="28">
        <v>57</v>
      </c>
      <c r="AU12" s="28">
        <v>58</v>
      </c>
      <c r="AV12" s="28">
        <v>58</v>
      </c>
      <c r="AW12" s="28">
        <v>59</v>
      </c>
      <c r="AX12" s="28">
        <v>59</v>
      </c>
      <c r="AY12" s="28">
        <v>59</v>
      </c>
      <c r="AZ12" s="28">
        <v>59</v>
      </c>
      <c r="BA12" s="28">
        <v>61</v>
      </c>
      <c r="BB12" s="28">
        <v>59</v>
      </c>
      <c r="BC12" s="28">
        <v>58</v>
      </c>
      <c r="BD12" s="28">
        <v>57</v>
      </c>
      <c r="BE12" s="28">
        <v>56</v>
      </c>
      <c r="BF12" s="28">
        <v>60</v>
      </c>
      <c r="BG12" s="28">
        <v>62</v>
      </c>
      <c r="BH12" s="28">
        <v>68</v>
      </c>
      <c r="BI12" s="28">
        <v>68</v>
      </c>
      <c r="BJ12" s="28">
        <v>70</v>
      </c>
      <c r="BK12" s="28">
        <v>66</v>
      </c>
      <c r="BL12" s="28">
        <v>70</v>
      </c>
      <c r="BM12" s="28">
        <v>72</v>
      </c>
      <c r="BN12" s="28">
        <v>73</v>
      </c>
      <c r="BO12" s="28">
        <v>72</v>
      </c>
      <c r="BP12" s="28">
        <v>73</v>
      </c>
      <c r="BQ12" s="28">
        <v>77</v>
      </c>
      <c r="BR12" s="28">
        <v>80</v>
      </c>
      <c r="BS12" s="28">
        <v>87</v>
      </c>
      <c r="BT12" s="28">
        <v>91</v>
      </c>
      <c r="BU12" s="28">
        <v>91</v>
      </c>
      <c r="BV12" s="28">
        <v>94</v>
      </c>
      <c r="BW12" s="28">
        <v>95</v>
      </c>
      <c r="BX12" s="28">
        <v>95</v>
      </c>
      <c r="BY12" s="28">
        <v>97</v>
      </c>
      <c r="BZ12" s="28">
        <v>97</v>
      </c>
      <c r="CA12" s="28">
        <v>100</v>
      </c>
      <c r="CB12" s="28">
        <v>105</v>
      </c>
      <c r="CC12" s="28">
        <v>116</v>
      </c>
      <c r="CD12" s="28">
        <v>119</v>
      </c>
      <c r="CE12" s="13"/>
      <c r="CF12" s="13"/>
      <c r="CG12" s="13"/>
      <c r="CH12" s="13"/>
      <c r="CI12" s="13"/>
      <c r="CJ12" s="13"/>
      <c r="CK12" s="13"/>
    </row>
    <row r="13" spans="1:89" ht="13.5" customHeight="1" x14ac:dyDescent="0.85">
      <c r="A13" s="13"/>
      <c r="B13" s="5" t="s">
        <v>52</v>
      </c>
      <c r="C13" s="2" t="s">
        <v>6</v>
      </c>
      <c r="D13" s="28">
        <v>100</v>
      </c>
      <c r="E13" s="28">
        <v>40</v>
      </c>
      <c r="F13" s="28">
        <v>46</v>
      </c>
      <c r="G13" s="28">
        <v>41</v>
      </c>
      <c r="H13" s="28">
        <v>43</v>
      </c>
      <c r="I13" s="28">
        <v>41</v>
      </c>
      <c r="J13" s="28">
        <v>42</v>
      </c>
      <c r="K13" s="28">
        <v>43</v>
      </c>
      <c r="L13" s="28">
        <v>43</v>
      </c>
      <c r="M13" s="28">
        <v>47</v>
      </c>
      <c r="N13" s="28">
        <v>53</v>
      </c>
      <c r="O13" s="28">
        <v>56</v>
      </c>
      <c r="P13" s="28">
        <v>56</v>
      </c>
      <c r="Q13" s="28">
        <v>55</v>
      </c>
      <c r="R13" s="28">
        <v>57</v>
      </c>
      <c r="S13" s="28">
        <v>55</v>
      </c>
      <c r="T13" s="28">
        <v>56</v>
      </c>
      <c r="U13" s="28">
        <v>53</v>
      </c>
      <c r="V13" s="28">
        <v>58</v>
      </c>
      <c r="W13" s="28">
        <v>58</v>
      </c>
      <c r="X13" s="28">
        <v>59</v>
      </c>
      <c r="Y13" s="28">
        <v>54</v>
      </c>
      <c r="Z13" s="28">
        <v>63</v>
      </c>
      <c r="AA13" s="28">
        <v>64</v>
      </c>
      <c r="AB13" s="28">
        <v>63</v>
      </c>
      <c r="AC13" s="28">
        <v>63</v>
      </c>
      <c r="AD13" s="28">
        <v>65</v>
      </c>
      <c r="AE13" s="28">
        <v>66</v>
      </c>
      <c r="AF13" s="28">
        <v>66</v>
      </c>
      <c r="AG13" s="28">
        <v>65</v>
      </c>
      <c r="AH13" s="28">
        <v>67</v>
      </c>
      <c r="AI13" s="28">
        <v>65</v>
      </c>
      <c r="AJ13" s="28">
        <v>66</v>
      </c>
      <c r="AK13" s="28">
        <v>66</v>
      </c>
      <c r="AL13" s="28">
        <v>66</v>
      </c>
      <c r="AM13" s="28">
        <v>66</v>
      </c>
      <c r="AN13" s="28">
        <v>66</v>
      </c>
      <c r="AO13" s="28">
        <v>67</v>
      </c>
      <c r="AP13" s="28">
        <v>67</v>
      </c>
      <c r="AQ13" s="28">
        <v>67</v>
      </c>
      <c r="AR13" s="28">
        <v>67</v>
      </c>
      <c r="AS13" s="28">
        <v>68</v>
      </c>
      <c r="AT13" s="28">
        <v>68</v>
      </c>
      <c r="AU13" s="28">
        <v>68</v>
      </c>
      <c r="AV13" s="28">
        <v>67</v>
      </c>
      <c r="AW13" s="28">
        <v>62</v>
      </c>
      <c r="AX13" s="28">
        <v>64</v>
      </c>
      <c r="AY13" s="28">
        <v>73</v>
      </c>
      <c r="AZ13" s="28">
        <v>76</v>
      </c>
      <c r="BA13" s="28">
        <v>81</v>
      </c>
      <c r="BB13" s="28">
        <v>87</v>
      </c>
      <c r="BC13" s="28">
        <v>88</v>
      </c>
      <c r="BD13" s="28">
        <v>87</v>
      </c>
      <c r="BE13" s="28">
        <v>84</v>
      </c>
      <c r="BF13" s="28">
        <v>87</v>
      </c>
      <c r="BG13" s="28">
        <v>86</v>
      </c>
      <c r="BH13" s="28">
        <v>84</v>
      </c>
      <c r="BI13" s="28">
        <v>88</v>
      </c>
      <c r="BJ13" s="28">
        <v>86</v>
      </c>
      <c r="BK13" s="28">
        <v>86</v>
      </c>
      <c r="BL13" s="28">
        <v>79</v>
      </c>
      <c r="BM13" s="28">
        <v>89</v>
      </c>
      <c r="BN13" s="28">
        <v>90</v>
      </c>
      <c r="BO13" s="28">
        <v>87</v>
      </c>
      <c r="BP13" s="28">
        <v>88</v>
      </c>
      <c r="BQ13" s="28">
        <v>99</v>
      </c>
      <c r="BR13" s="28">
        <v>102</v>
      </c>
      <c r="BS13" s="28">
        <v>97</v>
      </c>
      <c r="BT13" s="28">
        <v>105</v>
      </c>
      <c r="BU13" s="28">
        <v>102</v>
      </c>
      <c r="BV13" s="28">
        <v>102</v>
      </c>
      <c r="BW13" s="28">
        <v>98</v>
      </c>
      <c r="BX13" s="28">
        <v>98</v>
      </c>
      <c r="BY13" s="28">
        <v>100</v>
      </c>
      <c r="BZ13" s="28">
        <v>100</v>
      </c>
      <c r="CA13" s="28">
        <v>100</v>
      </c>
      <c r="CB13" s="28">
        <v>100</v>
      </c>
      <c r="CC13" s="28">
        <v>101</v>
      </c>
      <c r="CD13" s="28">
        <v>101</v>
      </c>
      <c r="CE13" s="13"/>
      <c r="CF13" s="13"/>
      <c r="CG13" s="13"/>
      <c r="CH13" s="13"/>
      <c r="CI13" s="13"/>
      <c r="CJ13" s="13"/>
      <c r="CK13" s="13"/>
    </row>
    <row r="14" spans="1:89" ht="13.5" customHeight="1" x14ac:dyDescent="0.85">
      <c r="A14" s="13"/>
      <c r="B14" s="5" t="s">
        <v>53</v>
      </c>
      <c r="C14" s="2" t="s">
        <v>7</v>
      </c>
      <c r="D14" s="28">
        <v>100</v>
      </c>
      <c r="E14" s="28">
        <v>18</v>
      </c>
      <c r="F14" s="28">
        <v>19</v>
      </c>
      <c r="G14" s="28">
        <v>18</v>
      </c>
      <c r="H14" s="28">
        <v>19</v>
      </c>
      <c r="I14" s="28">
        <v>19</v>
      </c>
      <c r="J14" s="28">
        <v>20</v>
      </c>
      <c r="K14" s="28">
        <v>20</v>
      </c>
      <c r="L14" s="28">
        <v>21</v>
      </c>
      <c r="M14" s="28">
        <v>21</v>
      </c>
      <c r="N14" s="28">
        <v>25</v>
      </c>
      <c r="O14" s="28">
        <v>28</v>
      </c>
      <c r="P14" s="28">
        <v>28</v>
      </c>
      <c r="Q14" s="28">
        <v>28</v>
      </c>
      <c r="R14" s="28">
        <v>29</v>
      </c>
      <c r="S14" s="28">
        <v>29</v>
      </c>
      <c r="T14" s="28">
        <v>30</v>
      </c>
      <c r="U14" s="28">
        <v>30</v>
      </c>
      <c r="V14" s="28">
        <v>32</v>
      </c>
      <c r="W14" s="28">
        <v>33</v>
      </c>
      <c r="X14" s="28">
        <v>33</v>
      </c>
      <c r="Y14" s="28">
        <v>33</v>
      </c>
      <c r="Z14" s="28">
        <v>35</v>
      </c>
      <c r="AA14" s="28">
        <v>39</v>
      </c>
      <c r="AB14" s="28">
        <v>43</v>
      </c>
      <c r="AC14" s="28">
        <v>44</v>
      </c>
      <c r="AD14" s="28">
        <v>45</v>
      </c>
      <c r="AE14" s="28">
        <v>44</v>
      </c>
      <c r="AF14" s="28">
        <v>42</v>
      </c>
      <c r="AG14" s="28">
        <v>43</v>
      </c>
      <c r="AH14" s="28">
        <v>46</v>
      </c>
      <c r="AI14" s="28">
        <v>50</v>
      </c>
      <c r="AJ14" s="28">
        <v>54</v>
      </c>
      <c r="AK14" s="28">
        <v>50</v>
      </c>
      <c r="AL14" s="28">
        <v>50</v>
      </c>
      <c r="AM14" s="28">
        <v>50</v>
      </c>
      <c r="AN14" s="28">
        <v>51</v>
      </c>
      <c r="AO14" s="28">
        <v>54</v>
      </c>
      <c r="AP14" s="28">
        <v>53</v>
      </c>
      <c r="AQ14" s="28">
        <v>53</v>
      </c>
      <c r="AR14" s="28">
        <v>57</v>
      </c>
      <c r="AS14" s="28">
        <v>54</v>
      </c>
      <c r="AT14" s="28">
        <v>55</v>
      </c>
      <c r="AU14" s="28">
        <v>56</v>
      </c>
      <c r="AV14" s="28">
        <v>56</v>
      </c>
      <c r="AW14" s="28">
        <v>55</v>
      </c>
      <c r="AX14" s="28">
        <v>56</v>
      </c>
      <c r="AY14" s="28">
        <v>57</v>
      </c>
      <c r="AZ14" s="28">
        <v>64</v>
      </c>
      <c r="BA14" s="28">
        <v>64</v>
      </c>
      <c r="BB14" s="28">
        <v>62</v>
      </c>
      <c r="BC14" s="28">
        <v>59</v>
      </c>
      <c r="BD14" s="28">
        <v>57</v>
      </c>
      <c r="BE14" s="28">
        <v>57</v>
      </c>
      <c r="BF14" s="28">
        <v>58</v>
      </c>
      <c r="BG14" s="28">
        <v>58</v>
      </c>
      <c r="BH14" s="28">
        <v>56</v>
      </c>
      <c r="BI14" s="28">
        <v>47</v>
      </c>
      <c r="BJ14" s="28">
        <v>92</v>
      </c>
      <c r="BK14" s="28">
        <v>61</v>
      </c>
      <c r="BL14" s="28">
        <v>51</v>
      </c>
      <c r="BM14" s="28">
        <v>54</v>
      </c>
      <c r="BN14" s="28">
        <v>61</v>
      </c>
      <c r="BO14" s="28">
        <v>64</v>
      </c>
      <c r="BP14" s="28">
        <v>61</v>
      </c>
      <c r="BQ14" s="28">
        <v>65</v>
      </c>
      <c r="BR14" s="28">
        <v>70</v>
      </c>
      <c r="BS14" s="28">
        <v>79</v>
      </c>
      <c r="BT14" s="28">
        <v>82</v>
      </c>
      <c r="BU14" s="28">
        <v>76</v>
      </c>
      <c r="BV14" s="28">
        <v>77</v>
      </c>
      <c r="BW14" s="28">
        <v>79</v>
      </c>
      <c r="BX14" s="28">
        <v>86</v>
      </c>
      <c r="BY14" s="28">
        <v>88</v>
      </c>
      <c r="BZ14" s="28">
        <v>100</v>
      </c>
      <c r="CA14" s="28">
        <v>113</v>
      </c>
      <c r="CB14" s="28">
        <v>97</v>
      </c>
      <c r="CC14" s="28">
        <v>86</v>
      </c>
      <c r="CD14" s="28">
        <v>90</v>
      </c>
      <c r="CE14" s="13"/>
      <c r="CF14" s="13"/>
      <c r="CG14" s="13"/>
      <c r="CH14" s="13"/>
      <c r="CI14" s="13"/>
      <c r="CJ14" s="13"/>
      <c r="CK14" s="13"/>
    </row>
    <row r="15" spans="1:89" ht="14.25" customHeight="1" x14ac:dyDescent="0.85">
      <c r="A15" s="3"/>
      <c r="B15" s="22" t="s">
        <v>54</v>
      </c>
      <c r="C15" s="23" t="s">
        <v>9</v>
      </c>
      <c r="D15" s="24">
        <v>100</v>
      </c>
      <c r="E15" s="24">
        <v>28</v>
      </c>
      <c r="F15" s="24">
        <v>28</v>
      </c>
      <c r="G15" s="24">
        <v>28</v>
      </c>
      <c r="H15" s="24">
        <v>28</v>
      </c>
      <c r="I15" s="24">
        <v>31</v>
      </c>
      <c r="J15" s="24">
        <v>34</v>
      </c>
      <c r="K15" s="24">
        <v>33</v>
      </c>
      <c r="L15" s="24">
        <v>33</v>
      </c>
      <c r="M15" s="24">
        <v>33</v>
      </c>
      <c r="N15" s="24">
        <v>35</v>
      </c>
      <c r="O15" s="24">
        <v>35</v>
      </c>
      <c r="P15" s="24">
        <v>37</v>
      </c>
      <c r="Q15" s="24">
        <v>37</v>
      </c>
      <c r="R15" s="24">
        <v>37</v>
      </c>
      <c r="S15" s="24">
        <v>39</v>
      </c>
      <c r="T15" s="24">
        <v>40</v>
      </c>
      <c r="U15" s="24">
        <v>38</v>
      </c>
      <c r="V15" s="24">
        <v>40</v>
      </c>
      <c r="W15" s="24">
        <v>41</v>
      </c>
      <c r="X15" s="24">
        <v>42</v>
      </c>
      <c r="Y15" s="24">
        <v>43</v>
      </c>
      <c r="Z15" s="24">
        <v>45</v>
      </c>
      <c r="AA15" s="24">
        <v>45</v>
      </c>
      <c r="AB15" s="24">
        <v>45</v>
      </c>
      <c r="AC15" s="24">
        <v>45</v>
      </c>
      <c r="AD15" s="24">
        <v>47</v>
      </c>
      <c r="AE15" s="24">
        <v>47</v>
      </c>
      <c r="AF15" s="24">
        <v>47</v>
      </c>
      <c r="AG15" s="24">
        <v>45</v>
      </c>
      <c r="AH15" s="24">
        <v>45</v>
      </c>
      <c r="AI15" s="24">
        <v>44</v>
      </c>
      <c r="AJ15" s="24">
        <v>44</v>
      </c>
      <c r="AK15" s="24">
        <v>48</v>
      </c>
      <c r="AL15" s="24">
        <v>48</v>
      </c>
      <c r="AM15" s="24">
        <v>47</v>
      </c>
      <c r="AN15" s="24">
        <v>49</v>
      </c>
      <c r="AO15" s="24">
        <v>49</v>
      </c>
      <c r="AP15" s="24">
        <v>48</v>
      </c>
      <c r="AQ15" s="24">
        <v>47</v>
      </c>
      <c r="AR15" s="24">
        <v>48</v>
      </c>
      <c r="AS15" s="24">
        <v>48</v>
      </c>
      <c r="AT15" s="24">
        <v>47</v>
      </c>
      <c r="AU15" s="24">
        <v>47</v>
      </c>
      <c r="AV15" s="24">
        <v>50</v>
      </c>
      <c r="AW15" s="24">
        <v>53</v>
      </c>
      <c r="AX15" s="24">
        <v>55</v>
      </c>
      <c r="AY15" s="24">
        <v>55</v>
      </c>
      <c r="AZ15" s="24">
        <v>56</v>
      </c>
      <c r="BA15" s="24">
        <v>60</v>
      </c>
      <c r="BB15" s="24">
        <v>57</v>
      </c>
      <c r="BC15" s="24">
        <v>50</v>
      </c>
      <c r="BD15" s="24">
        <v>54</v>
      </c>
      <c r="BE15" s="24">
        <v>57</v>
      </c>
      <c r="BF15" s="24">
        <v>59</v>
      </c>
      <c r="BG15" s="24">
        <v>59</v>
      </c>
      <c r="BH15" s="24">
        <v>61</v>
      </c>
      <c r="BI15" s="24">
        <v>66</v>
      </c>
      <c r="BJ15" s="24">
        <v>71</v>
      </c>
      <c r="BK15" s="24">
        <v>55</v>
      </c>
      <c r="BL15" s="24">
        <v>66</v>
      </c>
      <c r="BM15" s="24">
        <v>69</v>
      </c>
      <c r="BN15" s="24">
        <v>75</v>
      </c>
      <c r="BO15" s="24">
        <v>80</v>
      </c>
      <c r="BP15" s="24">
        <v>81</v>
      </c>
      <c r="BQ15" s="24">
        <v>77</v>
      </c>
      <c r="BR15" s="24">
        <v>77</v>
      </c>
      <c r="BS15" s="24">
        <v>85</v>
      </c>
      <c r="BT15" s="24">
        <v>89</v>
      </c>
      <c r="BU15" s="24">
        <v>94</v>
      </c>
      <c r="BV15" s="24">
        <v>85</v>
      </c>
      <c r="BW15" s="24">
        <v>89</v>
      </c>
      <c r="BX15" s="24">
        <v>93</v>
      </c>
      <c r="BY15" s="24">
        <v>96</v>
      </c>
      <c r="BZ15" s="24">
        <v>95</v>
      </c>
      <c r="CA15" s="24">
        <v>104</v>
      </c>
      <c r="CB15" s="24">
        <v>105</v>
      </c>
      <c r="CC15" s="24">
        <v>105</v>
      </c>
      <c r="CD15" s="24">
        <v>104</v>
      </c>
      <c r="CE15" s="13"/>
      <c r="CF15" s="13"/>
      <c r="CG15" s="13"/>
      <c r="CH15" s="13"/>
      <c r="CI15" s="13"/>
      <c r="CJ15" s="13"/>
      <c r="CK15" s="13"/>
    </row>
    <row r="16" spans="1:89" ht="13.5" customHeight="1" x14ac:dyDescent="0.85">
      <c r="A16" s="13"/>
      <c r="B16" s="5" t="s">
        <v>55</v>
      </c>
      <c r="C16" s="2" t="s">
        <v>10</v>
      </c>
      <c r="D16" s="28">
        <v>100</v>
      </c>
      <c r="E16" s="28">
        <v>12</v>
      </c>
      <c r="F16" s="28">
        <v>13</v>
      </c>
      <c r="G16" s="28">
        <v>13</v>
      </c>
      <c r="H16" s="28">
        <v>14</v>
      </c>
      <c r="I16" s="28">
        <v>15</v>
      </c>
      <c r="J16" s="28">
        <v>18</v>
      </c>
      <c r="K16" s="28">
        <v>19</v>
      </c>
      <c r="L16" s="28">
        <v>19</v>
      </c>
      <c r="M16" s="28">
        <v>24</v>
      </c>
      <c r="N16" s="28">
        <v>27</v>
      </c>
      <c r="O16" s="28">
        <v>27</v>
      </c>
      <c r="P16" s="28">
        <v>23</v>
      </c>
      <c r="Q16" s="28">
        <v>20</v>
      </c>
      <c r="R16" s="28">
        <v>17</v>
      </c>
      <c r="S16" s="28">
        <v>19</v>
      </c>
      <c r="T16" s="28">
        <v>22</v>
      </c>
      <c r="U16" s="28">
        <v>25</v>
      </c>
      <c r="V16" s="28">
        <v>25</v>
      </c>
      <c r="W16" s="28">
        <v>29</v>
      </c>
      <c r="X16" s="28">
        <v>41</v>
      </c>
      <c r="Y16" s="28">
        <v>46</v>
      </c>
      <c r="Z16" s="28">
        <v>49</v>
      </c>
      <c r="AA16" s="28">
        <v>46</v>
      </c>
      <c r="AB16" s="28">
        <v>43</v>
      </c>
      <c r="AC16" s="28">
        <v>46</v>
      </c>
      <c r="AD16" s="28">
        <v>46</v>
      </c>
      <c r="AE16" s="28">
        <v>48</v>
      </c>
      <c r="AF16" s="28">
        <v>47</v>
      </c>
      <c r="AG16" s="28">
        <v>50</v>
      </c>
      <c r="AH16" s="28">
        <v>52</v>
      </c>
      <c r="AI16" s="28">
        <v>49</v>
      </c>
      <c r="AJ16" s="28">
        <v>49</v>
      </c>
      <c r="AK16" s="28">
        <v>49</v>
      </c>
      <c r="AL16" s="28">
        <v>49</v>
      </c>
      <c r="AM16" s="28">
        <v>43</v>
      </c>
      <c r="AN16" s="28">
        <v>49</v>
      </c>
      <c r="AO16" s="28">
        <v>50</v>
      </c>
      <c r="AP16" s="28">
        <v>46</v>
      </c>
      <c r="AQ16" s="28">
        <v>43</v>
      </c>
      <c r="AR16" s="28">
        <v>40</v>
      </c>
      <c r="AS16" s="28">
        <v>37</v>
      </c>
      <c r="AT16" s="28">
        <v>39</v>
      </c>
      <c r="AU16" s="28">
        <v>41</v>
      </c>
      <c r="AV16" s="28">
        <v>49</v>
      </c>
      <c r="AW16" s="28">
        <v>48</v>
      </c>
      <c r="AX16" s="28">
        <v>48</v>
      </c>
      <c r="AY16" s="28">
        <v>52</v>
      </c>
      <c r="AZ16" s="28">
        <v>58</v>
      </c>
      <c r="BA16" s="28">
        <v>70</v>
      </c>
      <c r="BB16" s="28">
        <v>62</v>
      </c>
      <c r="BC16" s="28">
        <v>49</v>
      </c>
      <c r="BD16" s="28">
        <v>41</v>
      </c>
      <c r="BE16" s="28">
        <v>45</v>
      </c>
      <c r="BF16" s="28">
        <v>37</v>
      </c>
      <c r="BG16" s="28">
        <v>39</v>
      </c>
      <c r="BH16" s="28">
        <v>29</v>
      </c>
      <c r="BI16" s="28">
        <v>49</v>
      </c>
      <c r="BJ16" s="28">
        <v>50</v>
      </c>
      <c r="BK16" s="28">
        <v>37</v>
      </c>
      <c r="BL16" s="28">
        <v>52</v>
      </c>
      <c r="BM16" s="28">
        <v>77</v>
      </c>
      <c r="BN16" s="28">
        <v>84</v>
      </c>
      <c r="BO16" s="28">
        <v>124</v>
      </c>
      <c r="BP16" s="28">
        <v>140</v>
      </c>
      <c r="BQ16" s="28">
        <v>118</v>
      </c>
      <c r="BR16" s="28">
        <v>106</v>
      </c>
      <c r="BS16" s="28">
        <v>94</v>
      </c>
      <c r="BT16" s="28">
        <v>86</v>
      </c>
      <c r="BU16" s="28">
        <v>87</v>
      </c>
      <c r="BV16" s="28">
        <v>86</v>
      </c>
      <c r="BW16" s="28">
        <v>86</v>
      </c>
      <c r="BX16" s="28">
        <v>88</v>
      </c>
      <c r="BY16" s="28">
        <v>94</v>
      </c>
      <c r="BZ16" s="28">
        <v>101</v>
      </c>
      <c r="CA16" s="28">
        <v>101</v>
      </c>
      <c r="CB16" s="28">
        <v>104</v>
      </c>
      <c r="CC16" s="28">
        <v>104</v>
      </c>
      <c r="CD16" s="28">
        <v>108</v>
      </c>
      <c r="CE16" s="13"/>
      <c r="CF16" s="13"/>
      <c r="CG16" s="13"/>
      <c r="CH16" s="13"/>
      <c r="CI16" s="13"/>
      <c r="CJ16" s="13"/>
      <c r="CK16" s="13"/>
    </row>
    <row r="17" spans="1:89" ht="14.25" customHeight="1" x14ac:dyDescent="0.85">
      <c r="A17" s="3"/>
      <c r="B17" s="30" t="s">
        <v>99</v>
      </c>
      <c r="C17" s="29" t="s">
        <v>11</v>
      </c>
      <c r="D17" s="31">
        <v>100</v>
      </c>
      <c r="E17" s="31">
        <v>29</v>
      </c>
      <c r="F17" s="31">
        <v>29</v>
      </c>
      <c r="G17" s="31">
        <v>27</v>
      </c>
      <c r="H17" s="31">
        <v>27</v>
      </c>
      <c r="I17" s="31">
        <v>30</v>
      </c>
      <c r="J17" s="31">
        <v>31</v>
      </c>
      <c r="K17" s="31">
        <v>30</v>
      </c>
      <c r="L17" s="31">
        <v>31</v>
      </c>
      <c r="M17" s="31">
        <v>33</v>
      </c>
      <c r="N17" s="31">
        <v>35</v>
      </c>
      <c r="O17" s="31">
        <v>36</v>
      </c>
      <c r="P17" s="31">
        <v>38</v>
      </c>
      <c r="Q17" s="31">
        <v>40</v>
      </c>
      <c r="R17" s="31">
        <v>38</v>
      </c>
      <c r="S17" s="31">
        <v>39</v>
      </c>
      <c r="T17" s="31">
        <v>41</v>
      </c>
      <c r="U17" s="31">
        <v>41</v>
      </c>
      <c r="V17" s="31">
        <v>41</v>
      </c>
      <c r="W17" s="31">
        <v>41</v>
      </c>
      <c r="X17" s="31">
        <v>43</v>
      </c>
      <c r="Y17" s="31">
        <v>44</v>
      </c>
      <c r="Z17" s="31">
        <v>45</v>
      </c>
      <c r="AA17" s="31">
        <v>45</v>
      </c>
      <c r="AB17" s="31">
        <v>46</v>
      </c>
      <c r="AC17" s="31">
        <v>47</v>
      </c>
      <c r="AD17" s="31">
        <v>49</v>
      </c>
      <c r="AE17" s="31">
        <v>47</v>
      </c>
      <c r="AF17" s="31">
        <v>48</v>
      </c>
      <c r="AG17" s="31">
        <v>41</v>
      </c>
      <c r="AH17" s="31">
        <v>41</v>
      </c>
      <c r="AI17" s="31">
        <v>40</v>
      </c>
      <c r="AJ17" s="31">
        <v>41</v>
      </c>
      <c r="AK17" s="31">
        <v>51</v>
      </c>
      <c r="AL17" s="31">
        <v>51</v>
      </c>
      <c r="AM17" s="31">
        <v>51</v>
      </c>
      <c r="AN17" s="31">
        <v>52</v>
      </c>
      <c r="AO17" s="31">
        <v>52</v>
      </c>
      <c r="AP17" s="31">
        <v>52</v>
      </c>
      <c r="AQ17" s="31">
        <v>52</v>
      </c>
      <c r="AR17" s="31">
        <v>53</v>
      </c>
      <c r="AS17" s="31">
        <v>52</v>
      </c>
      <c r="AT17" s="31">
        <v>52</v>
      </c>
      <c r="AU17" s="31">
        <v>53</v>
      </c>
      <c r="AV17" s="31">
        <v>57</v>
      </c>
      <c r="AW17" s="31">
        <v>63</v>
      </c>
      <c r="AX17" s="31">
        <v>66</v>
      </c>
      <c r="AY17" s="31">
        <v>65</v>
      </c>
      <c r="AZ17" s="31">
        <v>64</v>
      </c>
      <c r="BA17" s="31">
        <v>61</v>
      </c>
      <c r="BB17" s="31">
        <v>60</v>
      </c>
      <c r="BC17" s="31">
        <v>54</v>
      </c>
      <c r="BD17" s="31">
        <v>66</v>
      </c>
      <c r="BE17" s="31">
        <v>65</v>
      </c>
      <c r="BF17" s="31">
        <v>67</v>
      </c>
      <c r="BG17" s="31">
        <v>59</v>
      </c>
      <c r="BH17" s="31">
        <v>75</v>
      </c>
      <c r="BI17" s="31">
        <v>70</v>
      </c>
      <c r="BJ17" s="31">
        <v>76</v>
      </c>
      <c r="BK17" s="31">
        <v>59</v>
      </c>
      <c r="BL17" s="31">
        <v>77</v>
      </c>
      <c r="BM17" s="31">
        <v>75</v>
      </c>
      <c r="BN17" s="31">
        <v>75</v>
      </c>
      <c r="BO17" s="31">
        <v>80</v>
      </c>
      <c r="BP17" s="31">
        <v>83</v>
      </c>
      <c r="BQ17" s="31">
        <v>84</v>
      </c>
      <c r="BR17" s="31">
        <v>90</v>
      </c>
      <c r="BS17" s="31">
        <v>96</v>
      </c>
      <c r="BT17" s="31">
        <v>104</v>
      </c>
      <c r="BU17" s="31">
        <v>98</v>
      </c>
      <c r="BV17" s="31">
        <v>93</v>
      </c>
      <c r="BW17" s="31">
        <v>95</v>
      </c>
      <c r="BX17" s="31">
        <v>100</v>
      </c>
      <c r="BY17" s="31">
        <v>101</v>
      </c>
      <c r="BZ17" s="31">
        <v>93</v>
      </c>
      <c r="CA17" s="31">
        <v>102</v>
      </c>
      <c r="CB17" s="31">
        <v>105</v>
      </c>
      <c r="CC17" s="31">
        <v>111</v>
      </c>
      <c r="CD17" s="31">
        <v>104</v>
      </c>
      <c r="CE17" s="13"/>
      <c r="CF17" s="13"/>
      <c r="CG17" s="13"/>
      <c r="CH17" s="13"/>
      <c r="CI17" s="13"/>
      <c r="CJ17" s="13"/>
      <c r="CK17" s="13"/>
    </row>
    <row r="18" spans="1:89" s="40" customFormat="1" ht="13.5" customHeight="1" x14ac:dyDescent="0.85">
      <c r="A18" s="53"/>
      <c r="B18" s="41" t="s">
        <v>84</v>
      </c>
      <c r="C18" s="52" t="s">
        <v>12</v>
      </c>
      <c r="D18" s="63">
        <v>100</v>
      </c>
      <c r="E18" s="63">
        <v>33</v>
      </c>
      <c r="F18" s="63">
        <v>36</v>
      </c>
      <c r="G18" s="63">
        <v>37</v>
      </c>
      <c r="H18" s="63">
        <v>36</v>
      </c>
      <c r="I18" s="63">
        <v>37</v>
      </c>
      <c r="J18" s="63">
        <v>36</v>
      </c>
      <c r="K18" s="63">
        <v>39</v>
      </c>
      <c r="L18" s="63">
        <v>39</v>
      </c>
      <c r="M18" s="63">
        <v>42</v>
      </c>
      <c r="N18" s="63">
        <v>45</v>
      </c>
      <c r="O18" s="63">
        <v>49</v>
      </c>
      <c r="P18" s="63">
        <v>50</v>
      </c>
      <c r="Q18" s="63">
        <v>53</v>
      </c>
      <c r="R18" s="63">
        <v>53</v>
      </c>
      <c r="S18" s="63">
        <v>56</v>
      </c>
      <c r="T18" s="63">
        <v>57</v>
      </c>
      <c r="U18" s="63">
        <v>58</v>
      </c>
      <c r="V18" s="63">
        <v>57</v>
      </c>
      <c r="W18" s="63">
        <v>58</v>
      </c>
      <c r="X18" s="63">
        <v>60</v>
      </c>
      <c r="Y18" s="63">
        <v>57</v>
      </c>
      <c r="Z18" s="63">
        <v>65</v>
      </c>
      <c r="AA18" s="63">
        <v>69</v>
      </c>
      <c r="AB18" s="63">
        <v>70</v>
      </c>
      <c r="AC18" s="63">
        <v>68</v>
      </c>
      <c r="AD18" s="63">
        <v>70</v>
      </c>
      <c r="AE18" s="63">
        <v>74</v>
      </c>
      <c r="AF18" s="63">
        <v>76</v>
      </c>
      <c r="AG18" s="63">
        <v>73</v>
      </c>
      <c r="AH18" s="63">
        <v>71</v>
      </c>
      <c r="AI18" s="63">
        <v>69</v>
      </c>
      <c r="AJ18" s="63">
        <v>72</v>
      </c>
      <c r="AK18" s="63">
        <v>71</v>
      </c>
      <c r="AL18" s="63">
        <v>74</v>
      </c>
      <c r="AM18" s="63">
        <v>74</v>
      </c>
      <c r="AN18" s="63">
        <v>76</v>
      </c>
      <c r="AO18" s="63">
        <v>74</v>
      </c>
      <c r="AP18" s="63">
        <v>75</v>
      </c>
      <c r="AQ18" s="63">
        <v>75</v>
      </c>
      <c r="AR18" s="63">
        <v>78</v>
      </c>
      <c r="AS18" s="63">
        <v>79</v>
      </c>
      <c r="AT18" s="63">
        <v>74</v>
      </c>
      <c r="AU18" s="63">
        <v>76</v>
      </c>
      <c r="AV18" s="63">
        <v>92</v>
      </c>
      <c r="AW18" s="63">
        <v>116</v>
      </c>
      <c r="AX18" s="63">
        <v>133</v>
      </c>
      <c r="AY18" s="63">
        <v>121</v>
      </c>
      <c r="AZ18" s="63">
        <v>114</v>
      </c>
      <c r="BA18" s="63">
        <v>72</v>
      </c>
      <c r="BB18" s="63">
        <v>98</v>
      </c>
      <c r="BC18" s="63">
        <v>66</v>
      </c>
      <c r="BD18" s="63">
        <v>116</v>
      </c>
      <c r="BE18" s="63">
        <v>82</v>
      </c>
      <c r="BF18" s="63">
        <v>125</v>
      </c>
      <c r="BG18" s="63">
        <v>76</v>
      </c>
      <c r="BH18" s="63">
        <v>152</v>
      </c>
      <c r="BI18" s="63">
        <v>92</v>
      </c>
      <c r="BJ18" s="63">
        <v>127</v>
      </c>
      <c r="BK18" s="63">
        <v>70</v>
      </c>
      <c r="BL18" s="63">
        <v>138</v>
      </c>
      <c r="BM18" s="63">
        <v>88</v>
      </c>
      <c r="BN18" s="63">
        <v>87</v>
      </c>
      <c r="BO18" s="63">
        <v>91</v>
      </c>
      <c r="BP18" s="63">
        <v>101</v>
      </c>
      <c r="BQ18" s="63">
        <v>106</v>
      </c>
      <c r="BR18" s="63">
        <v>117</v>
      </c>
      <c r="BS18" s="63">
        <v>125</v>
      </c>
      <c r="BT18" s="63">
        <v>145</v>
      </c>
      <c r="BU18" s="63">
        <v>132</v>
      </c>
      <c r="BV18" s="63">
        <v>125</v>
      </c>
      <c r="BW18" s="63">
        <v>117</v>
      </c>
      <c r="BX18" s="63">
        <v>119</v>
      </c>
      <c r="BY18" s="63">
        <v>106</v>
      </c>
      <c r="BZ18" s="63">
        <v>96</v>
      </c>
      <c r="CA18" s="63">
        <v>93</v>
      </c>
      <c r="CB18" s="63">
        <v>104</v>
      </c>
      <c r="CC18" s="63">
        <v>111</v>
      </c>
      <c r="CD18" s="63">
        <v>113</v>
      </c>
      <c r="CE18" s="13"/>
      <c r="CF18" s="13"/>
      <c r="CG18" s="13"/>
      <c r="CH18" s="13"/>
      <c r="CI18" s="13"/>
      <c r="CJ18" s="13"/>
      <c r="CK18" s="13"/>
    </row>
    <row r="19" spans="1:89" s="40" customFormat="1" ht="13.5" customHeight="1" x14ac:dyDescent="0.85">
      <c r="A19" s="53"/>
      <c r="B19" s="41" t="s">
        <v>85</v>
      </c>
      <c r="C19" s="52" t="s">
        <v>13</v>
      </c>
      <c r="D19" s="63">
        <v>100</v>
      </c>
      <c r="E19" s="63">
        <v>11</v>
      </c>
      <c r="F19" s="63">
        <v>11</v>
      </c>
      <c r="G19" s="63">
        <v>11</v>
      </c>
      <c r="H19" s="63">
        <v>12</v>
      </c>
      <c r="I19" s="63">
        <v>13</v>
      </c>
      <c r="J19" s="63">
        <v>13</v>
      </c>
      <c r="K19" s="63">
        <v>13</v>
      </c>
      <c r="L19" s="63">
        <v>13</v>
      </c>
      <c r="M19" s="63">
        <v>14</v>
      </c>
      <c r="N19" s="63">
        <v>15</v>
      </c>
      <c r="O19" s="63">
        <v>18</v>
      </c>
      <c r="P19" s="63">
        <v>19</v>
      </c>
      <c r="Q19" s="63">
        <v>20</v>
      </c>
      <c r="R19" s="63">
        <v>21</v>
      </c>
      <c r="S19" s="63">
        <v>21</v>
      </c>
      <c r="T19" s="63">
        <v>24</v>
      </c>
      <c r="U19" s="63">
        <v>21</v>
      </c>
      <c r="V19" s="63">
        <v>23</v>
      </c>
      <c r="W19" s="63">
        <v>24</v>
      </c>
      <c r="X19" s="63">
        <v>24</v>
      </c>
      <c r="Y19" s="63">
        <v>22</v>
      </c>
      <c r="Z19" s="63">
        <v>23</v>
      </c>
      <c r="AA19" s="63">
        <v>24</v>
      </c>
      <c r="AB19" s="63">
        <v>24</v>
      </c>
      <c r="AC19" s="63">
        <v>24</v>
      </c>
      <c r="AD19" s="63">
        <v>26</v>
      </c>
      <c r="AE19" s="63">
        <v>26</v>
      </c>
      <c r="AF19" s="63">
        <v>27</v>
      </c>
      <c r="AG19" s="63">
        <v>27</v>
      </c>
      <c r="AH19" s="63">
        <v>28</v>
      </c>
      <c r="AI19" s="63">
        <v>28</v>
      </c>
      <c r="AJ19" s="63">
        <v>28</v>
      </c>
      <c r="AK19" s="63">
        <v>29</v>
      </c>
      <c r="AL19" s="63">
        <v>29</v>
      </c>
      <c r="AM19" s="63">
        <v>29</v>
      </c>
      <c r="AN19" s="63">
        <v>29</v>
      </c>
      <c r="AO19" s="63">
        <v>29</v>
      </c>
      <c r="AP19" s="63">
        <v>29</v>
      </c>
      <c r="AQ19" s="63">
        <v>29</v>
      </c>
      <c r="AR19" s="63">
        <v>30</v>
      </c>
      <c r="AS19" s="63">
        <v>30</v>
      </c>
      <c r="AT19" s="63">
        <v>30</v>
      </c>
      <c r="AU19" s="63">
        <v>30</v>
      </c>
      <c r="AV19" s="63">
        <v>31</v>
      </c>
      <c r="AW19" s="63">
        <v>36</v>
      </c>
      <c r="AX19" s="63">
        <v>36</v>
      </c>
      <c r="AY19" s="63">
        <v>38</v>
      </c>
      <c r="AZ19" s="63">
        <v>41</v>
      </c>
      <c r="BA19" s="63">
        <v>52</v>
      </c>
      <c r="BB19" s="63">
        <v>38</v>
      </c>
      <c r="BC19" s="63">
        <v>32</v>
      </c>
      <c r="BD19" s="63">
        <v>40</v>
      </c>
      <c r="BE19" s="63">
        <v>47</v>
      </c>
      <c r="BF19" s="63">
        <v>36</v>
      </c>
      <c r="BG19" s="63">
        <v>32</v>
      </c>
      <c r="BH19" s="63">
        <v>44</v>
      </c>
      <c r="BI19" s="63">
        <v>54</v>
      </c>
      <c r="BJ19" s="63">
        <v>37</v>
      </c>
      <c r="BK19" s="63">
        <v>33</v>
      </c>
      <c r="BL19" s="63">
        <v>47</v>
      </c>
      <c r="BM19" s="63">
        <v>63</v>
      </c>
      <c r="BN19" s="63">
        <v>50</v>
      </c>
      <c r="BO19" s="63">
        <v>67</v>
      </c>
      <c r="BP19" s="63">
        <v>63</v>
      </c>
      <c r="BQ19" s="63">
        <v>64</v>
      </c>
      <c r="BR19" s="63">
        <v>53</v>
      </c>
      <c r="BS19" s="63">
        <v>72</v>
      </c>
      <c r="BT19" s="63">
        <v>75</v>
      </c>
      <c r="BU19" s="63">
        <v>78</v>
      </c>
      <c r="BV19" s="63">
        <v>65</v>
      </c>
      <c r="BW19" s="63">
        <v>86</v>
      </c>
      <c r="BX19" s="63">
        <v>92</v>
      </c>
      <c r="BY19" s="63">
        <v>102</v>
      </c>
      <c r="BZ19" s="63">
        <v>79</v>
      </c>
      <c r="CA19" s="63">
        <v>108</v>
      </c>
      <c r="CB19" s="63">
        <v>112</v>
      </c>
      <c r="CC19" s="63">
        <v>123</v>
      </c>
      <c r="CD19" s="63">
        <v>99</v>
      </c>
      <c r="CE19" s="13"/>
      <c r="CF19" s="13"/>
      <c r="CG19" s="13"/>
      <c r="CH19" s="13"/>
      <c r="CI19" s="13"/>
      <c r="CJ19" s="13"/>
      <c r="CK19" s="13"/>
    </row>
    <row r="20" spans="1:89" s="40" customFormat="1" ht="13.5" customHeight="1" x14ac:dyDescent="0.85">
      <c r="A20" s="53"/>
      <c r="B20" s="41" t="s">
        <v>78</v>
      </c>
      <c r="C20" s="52" t="s">
        <v>14</v>
      </c>
      <c r="D20" s="63">
        <v>100</v>
      </c>
      <c r="E20" s="63">
        <v>42</v>
      </c>
      <c r="F20" s="63">
        <v>42</v>
      </c>
      <c r="G20" s="63">
        <v>42</v>
      </c>
      <c r="H20" s="63">
        <v>42</v>
      </c>
      <c r="I20" s="63">
        <v>43</v>
      </c>
      <c r="J20" s="63">
        <v>43</v>
      </c>
      <c r="K20" s="63">
        <v>43</v>
      </c>
      <c r="L20" s="63">
        <v>44</v>
      </c>
      <c r="M20" s="63">
        <v>48</v>
      </c>
      <c r="N20" s="63">
        <v>50</v>
      </c>
      <c r="O20" s="63">
        <v>51</v>
      </c>
      <c r="P20" s="63">
        <v>51</v>
      </c>
      <c r="Q20" s="63">
        <v>55</v>
      </c>
      <c r="R20" s="63">
        <v>50</v>
      </c>
      <c r="S20" s="63">
        <v>48</v>
      </c>
      <c r="T20" s="63">
        <v>48</v>
      </c>
      <c r="U20" s="63">
        <v>52</v>
      </c>
      <c r="V20" s="63">
        <v>52</v>
      </c>
      <c r="W20" s="63">
        <v>52</v>
      </c>
      <c r="X20" s="63">
        <v>59</v>
      </c>
      <c r="Y20" s="63">
        <v>62</v>
      </c>
      <c r="Z20" s="63">
        <v>66</v>
      </c>
      <c r="AA20" s="63">
        <v>66</v>
      </c>
      <c r="AB20" s="63">
        <v>66</v>
      </c>
      <c r="AC20" s="63">
        <v>65</v>
      </c>
      <c r="AD20" s="63">
        <v>65</v>
      </c>
      <c r="AE20" s="63">
        <v>65</v>
      </c>
      <c r="AF20" s="63">
        <v>65</v>
      </c>
      <c r="AG20" s="63">
        <v>68</v>
      </c>
      <c r="AH20" s="63">
        <v>68</v>
      </c>
      <c r="AI20" s="63">
        <v>68</v>
      </c>
      <c r="AJ20" s="63">
        <v>68</v>
      </c>
      <c r="AK20" s="63">
        <v>68</v>
      </c>
      <c r="AL20" s="63">
        <v>68</v>
      </c>
      <c r="AM20" s="63">
        <v>68</v>
      </c>
      <c r="AN20" s="63">
        <v>68</v>
      </c>
      <c r="AO20" s="63">
        <v>68</v>
      </c>
      <c r="AP20" s="63">
        <v>68</v>
      </c>
      <c r="AQ20" s="63">
        <v>68</v>
      </c>
      <c r="AR20" s="63">
        <v>68</v>
      </c>
      <c r="AS20" s="63">
        <v>69</v>
      </c>
      <c r="AT20" s="63">
        <v>69</v>
      </c>
      <c r="AU20" s="63">
        <v>67</v>
      </c>
      <c r="AV20" s="63">
        <v>68</v>
      </c>
      <c r="AW20" s="63">
        <v>67</v>
      </c>
      <c r="AX20" s="63">
        <v>68</v>
      </c>
      <c r="AY20" s="63">
        <v>67</v>
      </c>
      <c r="AZ20" s="63">
        <v>66</v>
      </c>
      <c r="BA20" s="63">
        <v>75</v>
      </c>
      <c r="BB20" s="63">
        <v>72</v>
      </c>
      <c r="BC20" s="63">
        <v>72</v>
      </c>
      <c r="BD20" s="63">
        <v>72</v>
      </c>
      <c r="BE20" s="63">
        <v>75</v>
      </c>
      <c r="BF20" s="63">
        <v>74</v>
      </c>
      <c r="BG20" s="63">
        <v>71</v>
      </c>
      <c r="BH20" s="63">
        <v>70</v>
      </c>
      <c r="BI20" s="63">
        <v>83</v>
      </c>
      <c r="BJ20" s="63">
        <v>92</v>
      </c>
      <c r="BK20" s="63">
        <v>84</v>
      </c>
      <c r="BL20" s="63">
        <v>82</v>
      </c>
      <c r="BM20" s="63">
        <v>92</v>
      </c>
      <c r="BN20" s="63">
        <v>89</v>
      </c>
      <c r="BO20" s="63">
        <v>89</v>
      </c>
      <c r="BP20" s="63">
        <v>86</v>
      </c>
      <c r="BQ20" s="63">
        <v>91</v>
      </c>
      <c r="BR20" s="63">
        <v>87</v>
      </c>
      <c r="BS20" s="63">
        <v>87</v>
      </c>
      <c r="BT20" s="63">
        <v>86</v>
      </c>
      <c r="BU20" s="63">
        <v>94</v>
      </c>
      <c r="BV20" s="63">
        <v>92</v>
      </c>
      <c r="BW20" s="63">
        <v>94</v>
      </c>
      <c r="BX20" s="63">
        <v>93</v>
      </c>
      <c r="BY20" s="63">
        <v>102</v>
      </c>
      <c r="BZ20" s="63">
        <v>99</v>
      </c>
      <c r="CA20" s="63">
        <v>100</v>
      </c>
      <c r="CB20" s="63">
        <v>98</v>
      </c>
      <c r="CC20" s="63">
        <v>104</v>
      </c>
      <c r="CD20" s="63">
        <v>100</v>
      </c>
      <c r="CE20" s="13"/>
      <c r="CF20" s="13"/>
      <c r="CG20" s="13"/>
      <c r="CH20" s="13"/>
      <c r="CI20" s="13"/>
      <c r="CJ20" s="13"/>
      <c r="CK20" s="13"/>
    </row>
    <row r="21" spans="1:89" s="40" customFormat="1" ht="13.5" customHeight="1" x14ac:dyDescent="0.85">
      <c r="A21" s="53"/>
      <c r="B21" s="41" t="s">
        <v>79</v>
      </c>
      <c r="C21" s="52" t="s">
        <v>15</v>
      </c>
      <c r="D21" s="63">
        <v>100</v>
      </c>
      <c r="E21" s="63">
        <v>76</v>
      </c>
      <c r="F21" s="63">
        <v>75</v>
      </c>
      <c r="G21" s="63">
        <v>77</v>
      </c>
      <c r="H21" s="63">
        <v>76</v>
      </c>
      <c r="I21" s="63">
        <v>77</v>
      </c>
      <c r="J21" s="63">
        <v>77</v>
      </c>
      <c r="K21" s="63">
        <v>77</v>
      </c>
      <c r="L21" s="63">
        <v>77</v>
      </c>
      <c r="M21" s="63">
        <v>77</v>
      </c>
      <c r="N21" s="63">
        <v>78</v>
      </c>
      <c r="O21" s="63">
        <v>78</v>
      </c>
      <c r="P21" s="63">
        <v>79</v>
      </c>
      <c r="Q21" s="63">
        <v>78</v>
      </c>
      <c r="R21" s="63">
        <v>77</v>
      </c>
      <c r="S21" s="63">
        <v>78</v>
      </c>
      <c r="T21" s="63">
        <v>76</v>
      </c>
      <c r="U21" s="63">
        <v>78</v>
      </c>
      <c r="V21" s="63">
        <v>88</v>
      </c>
      <c r="W21" s="63">
        <v>92</v>
      </c>
      <c r="X21" s="63">
        <v>93</v>
      </c>
      <c r="Y21" s="63">
        <v>95</v>
      </c>
      <c r="Z21" s="63">
        <v>95</v>
      </c>
      <c r="AA21" s="63">
        <v>95</v>
      </c>
      <c r="AB21" s="63">
        <v>95</v>
      </c>
      <c r="AC21" s="63">
        <v>95</v>
      </c>
      <c r="AD21" s="63">
        <v>95</v>
      </c>
      <c r="AE21" s="63">
        <v>95</v>
      </c>
      <c r="AF21" s="63">
        <v>95</v>
      </c>
      <c r="AG21" s="63">
        <v>95</v>
      </c>
      <c r="AH21" s="63">
        <v>95</v>
      </c>
      <c r="AI21" s="63">
        <v>95</v>
      </c>
      <c r="AJ21" s="63">
        <v>95</v>
      </c>
      <c r="AK21" s="63">
        <v>95</v>
      </c>
      <c r="AL21" s="63">
        <v>92</v>
      </c>
      <c r="AM21" s="63">
        <v>92</v>
      </c>
      <c r="AN21" s="63">
        <v>92</v>
      </c>
      <c r="AO21" s="63">
        <v>95</v>
      </c>
      <c r="AP21" s="63">
        <v>93</v>
      </c>
      <c r="AQ21" s="63">
        <v>100</v>
      </c>
      <c r="AR21" s="63">
        <v>100</v>
      </c>
      <c r="AS21" s="63">
        <v>100</v>
      </c>
      <c r="AT21" s="63">
        <v>105</v>
      </c>
      <c r="AU21" s="63">
        <v>101</v>
      </c>
      <c r="AV21" s="63">
        <v>100</v>
      </c>
      <c r="AW21" s="63">
        <v>102</v>
      </c>
      <c r="AX21" s="63">
        <v>101</v>
      </c>
      <c r="AY21" s="63">
        <v>99</v>
      </c>
      <c r="AZ21" s="63">
        <v>97</v>
      </c>
      <c r="BA21" s="63">
        <v>95</v>
      </c>
      <c r="BB21" s="63">
        <v>102</v>
      </c>
      <c r="BC21" s="63">
        <v>99</v>
      </c>
      <c r="BD21" s="63">
        <v>104</v>
      </c>
      <c r="BE21" s="63">
        <v>103</v>
      </c>
      <c r="BF21" s="63">
        <v>108</v>
      </c>
      <c r="BG21" s="63">
        <v>107</v>
      </c>
      <c r="BH21" s="63">
        <v>105</v>
      </c>
      <c r="BI21" s="63">
        <v>111</v>
      </c>
      <c r="BJ21" s="63">
        <v>118</v>
      </c>
      <c r="BK21" s="63">
        <v>110</v>
      </c>
      <c r="BL21" s="63">
        <v>116</v>
      </c>
      <c r="BM21" s="63">
        <v>122</v>
      </c>
      <c r="BN21" s="63">
        <v>124</v>
      </c>
      <c r="BO21" s="63">
        <v>125</v>
      </c>
      <c r="BP21" s="63">
        <v>116</v>
      </c>
      <c r="BQ21" s="63">
        <v>107</v>
      </c>
      <c r="BR21" s="63">
        <v>93</v>
      </c>
      <c r="BS21" s="63">
        <v>88</v>
      </c>
      <c r="BT21" s="63">
        <v>90</v>
      </c>
      <c r="BU21" s="63">
        <v>97</v>
      </c>
      <c r="BV21" s="63">
        <v>98</v>
      </c>
      <c r="BW21" s="63">
        <v>99</v>
      </c>
      <c r="BX21" s="63">
        <v>103</v>
      </c>
      <c r="BY21" s="63">
        <v>103</v>
      </c>
      <c r="BZ21" s="63">
        <v>103</v>
      </c>
      <c r="CA21" s="63">
        <v>96</v>
      </c>
      <c r="CB21" s="63">
        <v>100</v>
      </c>
      <c r="CC21" s="63">
        <v>101</v>
      </c>
      <c r="CD21" s="63">
        <v>99</v>
      </c>
      <c r="CE21" s="13"/>
      <c r="CF21" s="13"/>
      <c r="CG21" s="13"/>
      <c r="CH21" s="13"/>
      <c r="CI21" s="13"/>
      <c r="CJ21" s="13"/>
      <c r="CK21" s="13"/>
    </row>
    <row r="22" spans="1:89" s="40" customFormat="1" ht="13.5" customHeight="1" x14ac:dyDescent="0.85">
      <c r="A22" s="53"/>
      <c r="B22" s="41" t="s">
        <v>80</v>
      </c>
      <c r="C22" s="52" t="s">
        <v>16</v>
      </c>
      <c r="D22" s="63">
        <v>100</v>
      </c>
      <c r="E22" s="63">
        <v>44</v>
      </c>
      <c r="F22" s="63">
        <v>44</v>
      </c>
      <c r="G22" s="63">
        <v>42</v>
      </c>
      <c r="H22" s="63">
        <v>45</v>
      </c>
      <c r="I22" s="63">
        <v>45</v>
      </c>
      <c r="J22" s="63">
        <v>45</v>
      </c>
      <c r="K22" s="63">
        <v>45</v>
      </c>
      <c r="L22" s="63">
        <v>48</v>
      </c>
      <c r="M22" s="63">
        <v>51</v>
      </c>
      <c r="N22" s="63">
        <v>52</v>
      </c>
      <c r="O22" s="63">
        <v>54</v>
      </c>
      <c r="P22" s="63">
        <v>54</v>
      </c>
      <c r="Q22" s="63">
        <v>54</v>
      </c>
      <c r="R22" s="63">
        <v>48</v>
      </c>
      <c r="S22" s="63">
        <v>54</v>
      </c>
      <c r="T22" s="63">
        <v>54</v>
      </c>
      <c r="U22" s="63">
        <v>53</v>
      </c>
      <c r="V22" s="63">
        <v>56</v>
      </c>
      <c r="W22" s="63">
        <v>56</v>
      </c>
      <c r="X22" s="63">
        <v>56</v>
      </c>
      <c r="Y22" s="63">
        <v>57</v>
      </c>
      <c r="Z22" s="63">
        <v>57</v>
      </c>
      <c r="AA22" s="63">
        <v>57</v>
      </c>
      <c r="AB22" s="63">
        <v>66</v>
      </c>
      <c r="AC22" s="63">
        <v>62</v>
      </c>
      <c r="AD22" s="63">
        <v>65</v>
      </c>
      <c r="AE22" s="63">
        <v>66</v>
      </c>
      <c r="AF22" s="63">
        <v>67</v>
      </c>
      <c r="AG22" s="63">
        <v>69</v>
      </c>
      <c r="AH22" s="63">
        <v>69</v>
      </c>
      <c r="AI22" s="63">
        <v>68</v>
      </c>
      <c r="AJ22" s="63">
        <v>69</v>
      </c>
      <c r="AK22" s="63">
        <v>71</v>
      </c>
      <c r="AL22" s="63">
        <v>69</v>
      </c>
      <c r="AM22" s="63">
        <v>68</v>
      </c>
      <c r="AN22" s="63">
        <v>68</v>
      </c>
      <c r="AO22" s="63">
        <v>67</v>
      </c>
      <c r="AP22" s="63">
        <v>66</v>
      </c>
      <c r="AQ22" s="63">
        <v>67</v>
      </c>
      <c r="AR22" s="63">
        <v>67</v>
      </c>
      <c r="AS22" s="63">
        <v>68</v>
      </c>
      <c r="AT22" s="63">
        <v>72</v>
      </c>
      <c r="AU22" s="63">
        <v>61</v>
      </c>
      <c r="AV22" s="63">
        <v>70</v>
      </c>
      <c r="AW22" s="63">
        <v>65</v>
      </c>
      <c r="AX22" s="63">
        <v>54</v>
      </c>
      <c r="AY22" s="63">
        <v>57</v>
      </c>
      <c r="AZ22" s="63">
        <v>50</v>
      </c>
      <c r="BA22" s="63">
        <v>56</v>
      </c>
      <c r="BB22" s="63">
        <v>53</v>
      </c>
      <c r="BC22" s="63">
        <v>59</v>
      </c>
      <c r="BD22" s="63">
        <v>60</v>
      </c>
      <c r="BE22" s="63">
        <v>66</v>
      </c>
      <c r="BF22" s="63">
        <v>60</v>
      </c>
      <c r="BG22" s="63">
        <v>70</v>
      </c>
      <c r="BH22" s="63">
        <v>74</v>
      </c>
      <c r="BI22" s="63">
        <v>72</v>
      </c>
      <c r="BJ22" s="63">
        <v>105</v>
      </c>
      <c r="BK22" s="63">
        <v>87</v>
      </c>
      <c r="BL22" s="63">
        <v>82</v>
      </c>
      <c r="BM22" s="63">
        <v>75</v>
      </c>
      <c r="BN22" s="63">
        <v>89</v>
      </c>
      <c r="BO22" s="63">
        <v>91</v>
      </c>
      <c r="BP22" s="63">
        <v>104</v>
      </c>
      <c r="BQ22" s="63">
        <v>123</v>
      </c>
      <c r="BR22" s="63">
        <v>145</v>
      </c>
      <c r="BS22" s="63">
        <v>146</v>
      </c>
      <c r="BT22" s="63">
        <v>144</v>
      </c>
      <c r="BU22" s="63">
        <v>111</v>
      </c>
      <c r="BV22" s="63">
        <v>100</v>
      </c>
      <c r="BW22" s="63">
        <v>92</v>
      </c>
      <c r="BX22" s="63">
        <v>89</v>
      </c>
      <c r="BY22" s="63">
        <v>93</v>
      </c>
      <c r="BZ22" s="63">
        <v>100</v>
      </c>
      <c r="CA22" s="63">
        <v>103</v>
      </c>
      <c r="CB22" s="63">
        <v>103</v>
      </c>
      <c r="CC22" s="63">
        <v>102</v>
      </c>
      <c r="CD22" s="63">
        <v>105</v>
      </c>
      <c r="CE22" s="13"/>
      <c r="CF22" s="13"/>
      <c r="CG22" s="13"/>
      <c r="CH22" s="13"/>
      <c r="CI22" s="13"/>
      <c r="CJ22" s="13"/>
      <c r="CK22" s="13"/>
    </row>
    <row r="23" spans="1:89" s="40" customFormat="1" ht="13.5" customHeight="1" x14ac:dyDescent="0.85">
      <c r="A23" s="53"/>
      <c r="B23" s="41" t="s">
        <v>81</v>
      </c>
      <c r="C23" s="52" t="s">
        <v>17</v>
      </c>
      <c r="D23" s="63">
        <v>100</v>
      </c>
      <c r="E23" s="63">
        <v>29</v>
      </c>
      <c r="F23" s="63">
        <v>29</v>
      </c>
      <c r="G23" s="63">
        <v>29</v>
      </c>
      <c r="H23" s="63">
        <v>30</v>
      </c>
      <c r="I23" s="63">
        <v>32</v>
      </c>
      <c r="J23" s="63">
        <v>32</v>
      </c>
      <c r="K23" s="63">
        <v>32</v>
      </c>
      <c r="L23" s="63">
        <v>32</v>
      </c>
      <c r="M23" s="63">
        <v>32</v>
      </c>
      <c r="N23" s="63">
        <v>34</v>
      </c>
      <c r="O23" s="63">
        <v>37</v>
      </c>
      <c r="P23" s="63">
        <v>41</v>
      </c>
      <c r="Q23" s="63">
        <v>42</v>
      </c>
      <c r="R23" s="63">
        <v>42</v>
      </c>
      <c r="S23" s="63">
        <v>42</v>
      </c>
      <c r="T23" s="63">
        <v>42</v>
      </c>
      <c r="U23" s="63">
        <v>42</v>
      </c>
      <c r="V23" s="63">
        <v>45</v>
      </c>
      <c r="W23" s="63">
        <v>45</v>
      </c>
      <c r="X23" s="63">
        <v>45</v>
      </c>
      <c r="Y23" s="63">
        <v>46</v>
      </c>
      <c r="Z23" s="63">
        <v>46</v>
      </c>
      <c r="AA23" s="63">
        <v>46</v>
      </c>
      <c r="AB23" s="63">
        <v>46</v>
      </c>
      <c r="AC23" s="63">
        <v>46</v>
      </c>
      <c r="AD23" s="63">
        <v>46</v>
      </c>
      <c r="AE23" s="63">
        <v>47</v>
      </c>
      <c r="AF23" s="63">
        <v>47</v>
      </c>
      <c r="AG23" s="63">
        <v>47</v>
      </c>
      <c r="AH23" s="63">
        <v>48</v>
      </c>
      <c r="AI23" s="63">
        <v>48</v>
      </c>
      <c r="AJ23" s="63">
        <v>48</v>
      </c>
      <c r="AK23" s="63">
        <v>48</v>
      </c>
      <c r="AL23" s="63">
        <v>48</v>
      </c>
      <c r="AM23" s="63">
        <v>48</v>
      </c>
      <c r="AN23" s="63">
        <v>48</v>
      </c>
      <c r="AO23" s="63">
        <v>48</v>
      </c>
      <c r="AP23" s="63">
        <v>48</v>
      </c>
      <c r="AQ23" s="63">
        <v>45</v>
      </c>
      <c r="AR23" s="63">
        <v>45</v>
      </c>
      <c r="AS23" s="63">
        <v>44</v>
      </c>
      <c r="AT23" s="63">
        <v>45</v>
      </c>
      <c r="AU23" s="63">
        <v>45</v>
      </c>
      <c r="AV23" s="63">
        <v>48</v>
      </c>
      <c r="AW23" s="63">
        <v>47</v>
      </c>
      <c r="AX23" s="63">
        <v>48</v>
      </c>
      <c r="AY23" s="63">
        <v>48</v>
      </c>
      <c r="AZ23" s="63">
        <v>48</v>
      </c>
      <c r="BA23" s="63">
        <v>44</v>
      </c>
      <c r="BB23" s="63">
        <v>41</v>
      </c>
      <c r="BC23" s="63">
        <v>49</v>
      </c>
      <c r="BD23" s="63">
        <v>48</v>
      </c>
      <c r="BE23" s="63">
        <v>54</v>
      </c>
      <c r="BF23" s="63">
        <v>52</v>
      </c>
      <c r="BG23" s="63">
        <v>57</v>
      </c>
      <c r="BH23" s="63">
        <v>47</v>
      </c>
      <c r="BI23" s="63">
        <v>54</v>
      </c>
      <c r="BJ23" s="63">
        <v>53</v>
      </c>
      <c r="BK23" s="63">
        <v>59</v>
      </c>
      <c r="BL23" s="63">
        <v>60</v>
      </c>
      <c r="BM23" s="63">
        <v>61</v>
      </c>
      <c r="BN23" s="63">
        <v>53</v>
      </c>
      <c r="BO23" s="63">
        <v>57</v>
      </c>
      <c r="BP23" s="63">
        <v>58</v>
      </c>
      <c r="BQ23" s="63">
        <v>64</v>
      </c>
      <c r="BR23" s="63">
        <v>77</v>
      </c>
      <c r="BS23" s="63">
        <v>78</v>
      </c>
      <c r="BT23" s="63">
        <v>77</v>
      </c>
      <c r="BU23" s="63">
        <v>71</v>
      </c>
      <c r="BV23" s="63">
        <v>70</v>
      </c>
      <c r="BW23" s="63">
        <v>70</v>
      </c>
      <c r="BX23" s="63">
        <v>74</v>
      </c>
      <c r="BY23" s="63">
        <v>86</v>
      </c>
      <c r="BZ23" s="63">
        <v>99</v>
      </c>
      <c r="CA23" s="63">
        <v>106</v>
      </c>
      <c r="CB23" s="63">
        <v>104</v>
      </c>
      <c r="CC23" s="63">
        <v>101</v>
      </c>
      <c r="CD23" s="63">
        <v>97</v>
      </c>
      <c r="CE23" s="13"/>
      <c r="CF23" s="13"/>
      <c r="CG23" s="13"/>
      <c r="CH23" s="13"/>
      <c r="CI23" s="13"/>
      <c r="CJ23" s="13"/>
      <c r="CK23" s="13"/>
    </row>
    <row r="24" spans="1:89" s="40" customFormat="1" ht="13.5" customHeight="1" x14ac:dyDescent="0.85">
      <c r="A24" s="53"/>
      <c r="B24" s="41" t="s">
        <v>82</v>
      </c>
      <c r="C24" s="52" t="s">
        <v>18</v>
      </c>
      <c r="D24" s="63">
        <v>100</v>
      </c>
      <c r="E24" s="63">
        <v>50</v>
      </c>
      <c r="F24" s="63">
        <v>49</v>
      </c>
      <c r="G24" s="63">
        <v>49</v>
      </c>
      <c r="H24" s="63">
        <v>49</v>
      </c>
      <c r="I24" s="63">
        <v>50</v>
      </c>
      <c r="J24" s="63">
        <v>50</v>
      </c>
      <c r="K24" s="63">
        <v>51</v>
      </c>
      <c r="L24" s="63">
        <v>51</v>
      </c>
      <c r="M24" s="63">
        <v>54</v>
      </c>
      <c r="N24" s="63">
        <v>60</v>
      </c>
      <c r="O24" s="63">
        <v>62</v>
      </c>
      <c r="P24" s="63">
        <v>64</v>
      </c>
      <c r="Q24" s="63">
        <v>65</v>
      </c>
      <c r="R24" s="63">
        <v>66</v>
      </c>
      <c r="S24" s="63">
        <v>66</v>
      </c>
      <c r="T24" s="63">
        <v>66</v>
      </c>
      <c r="U24" s="63">
        <v>66</v>
      </c>
      <c r="V24" s="63">
        <v>66</v>
      </c>
      <c r="W24" s="63">
        <v>65</v>
      </c>
      <c r="X24" s="63">
        <v>65</v>
      </c>
      <c r="Y24" s="63">
        <v>65</v>
      </c>
      <c r="Z24" s="63">
        <v>67</v>
      </c>
      <c r="AA24" s="63">
        <v>67</v>
      </c>
      <c r="AB24" s="63">
        <v>69</v>
      </c>
      <c r="AC24" s="63">
        <v>69</v>
      </c>
      <c r="AD24" s="63">
        <v>68</v>
      </c>
      <c r="AE24" s="63">
        <v>69</v>
      </c>
      <c r="AF24" s="63">
        <v>69</v>
      </c>
      <c r="AG24" s="63">
        <v>68</v>
      </c>
      <c r="AH24" s="63">
        <v>69</v>
      </c>
      <c r="AI24" s="63">
        <v>69</v>
      </c>
      <c r="AJ24" s="63">
        <v>68</v>
      </c>
      <c r="AK24" s="63">
        <v>69</v>
      </c>
      <c r="AL24" s="63">
        <v>69</v>
      </c>
      <c r="AM24" s="63">
        <v>69</v>
      </c>
      <c r="AN24" s="63">
        <v>68</v>
      </c>
      <c r="AO24" s="63">
        <v>69</v>
      </c>
      <c r="AP24" s="63">
        <v>69</v>
      </c>
      <c r="AQ24" s="63">
        <v>69</v>
      </c>
      <c r="AR24" s="63">
        <v>70</v>
      </c>
      <c r="AS24" s="63">
        <v>69</v>
      </c>
      <c r="AT24" s="63">
        <v>69</v>
      </c>
      <c r="AU24" s="63">
        <v>69</v>
      </c>
      <c r="AV24" s="63">
        <v>70</v>
      </c>
      <c r="AW24" s="63">
        <v>70</v>
      </c>
      <c r="AX24" s="63">
        <v>69</v>
      </c>
      <c r="AY24" s="63">
        <v>69</v>
      </c>
      <c r="AZ24" s="63">
        <v>69</v>
      </c>
      <c r="BA24" s="63">
        <v>79</v>
      </c>
      <c r="BB24" s="63">
        <v>75</v>
      </c>
      <c r="BC24" s="63">
        <v>72</v>
      </c>
      <c r="BD24" s="63">
        <v>72</v>
      </c>
      <c r="BE24" s="63">
        <v>76</v>
      </c>
      <c r="BF24" s="63">
        <v>75</v>
      </c>
      <c r="BG24" s="63">
        <v>81</v>
      </c>
      <c r="BH24" s="63">
        <v>78</v>
      </c>
      <c r="BI24" s="63">
        <v>89</v>
      </c>
      <c r="BJ24" s="63">
        <v>83</v>
      </c>
      <c r="BK24" s="63">
        <v>76</v>
      </c>
      <c r="BL24" s="63">
        <v>83</v>
      </c>
      <c r="BM24" s="63">
        <v>90</v>
      </c>
      <c r="BN24" s="63">
        <v>94</v>
      </c>
      <c r="BO24" s="63">
        <v>94</v>
      </c>
      <c r="BP24" s="63">
        <v>92</v>
      </c>
      <c r="BQ24" s="63">
        <v>91</v>
      </c>
      <c r="BR24" s="63">
        <v>89</v>
      </c>
      <c r="BS24" s="63">
        <v>92</v>
      </c>
      <c r="BT24" s="63">
        <v>92</v>
      </c>
      <c r="BU24" s="63">
        <v>94</v>
      </c>
      <c r="BV24" s="63">
        <v>94</v>
      </c>
      <c r="BW24" s="63">
        <v>98</v>
      </c>
      <c r="BX24" s="63">
        <v>95</v>
      </c>
      <c r="BY24" s="63">
        <v>96</v>
      </c>
      <c r="BZ24" s="63">
        <v>99</v>
      </c>
      <c r="CA24" s="63">
        <v>102</v>
      </c>
      <c r="CB24" s="63">
        <v>102</v>
      </c>
      <c r="CC24" s="63">
        <v>102</v>
      </c>
      <c r="CD24" s="63">
        <v>104</v>
      </c>
      <c r="CE24" s="13"/>
      <c r="CF24" s="13"/>
      <c r="CG24" s="13"/>
      <c r="CH24" s="13"/>
      <c r="CI24" s="13"/>
      <c r="CJ24" s="13"/>
      <c r="CK24" s="13"/>
    </row>
    <row r="25" spans="1:89" s="40" customFormat="1" ht="13.5" customHeight="1" x14ac:dyDescent="0.85">
      <c r="A25" s="53"/>
      <c r="B25" s="41" t="s">
        <v>83</v>
      </c>
      <c r="C25" s="52" t="s">
        <v>19</v>
      </c>
      <c r="D25" s="63">
        <v>100</v>
      </c>
      <c r="E25" s="63">
        <v>41</v>
      </c>
      <c r="F25" s="63">
        <v>41</v>
      </c>
      <c r="G25" s="63">
        <v>41</v>
      </c>
      <c r="H25" s="63">
        <v>41</v>
      </c>
      <c r="I25" s="63">
        <v>41</v>
      </c>
      <c r="J25" s="63">
        <v>42</v>
      </c>
      <c r="K25" s="63">
        <v>42</v>
      </c>
      <c r="L25" s="63">
        <v>42</v>
      </c>
      <c r="M25" s="63">
        <v>45</v>
      </c>
      <c r="N25" s="63">
        <v>50</v>
      </c>
      <c r="O25" s="63">
        <v>51</v>
      </c>
      <c r="P25" s="63">
        <v>53</v>
      </c>
      <c r="Q25" s="63">
        <v>54</v>
      </c>
      <c r="R25" s="63">
        <v>55</v>
      </c>
      <c r="S25" s="63">
        <v>55</v>
      </c>
      <c r="T25" s="63">
        <v>54</v>
      </c>
      <c r="U25" s="63">
        <v>55</v>
      </c>
      <c r="V25" s="63">
        <v>55</v>
      </c>
      <c r="W25" s="63">
        <v>54</v>
      </c>
      <c r="X25" s="63">
        <v>54</v>
      </c>
      <c r="Y25" s="63">
        <v>54</v>
      </c>
      <c r="Z25" s="63">
        <v>56</v>
      </c>
      <c r="AA25" s="63">
        <v>56</v>
      </c>
      <c r="AB25" s="63">
        <v>58</v>
      </c>
      <c r="AC25" s="63">
        <v>58</v>
      </c>
      <c r="AD25" s="63">
        <v>57</v>
      </c>
      <c r="AE25" s="63">
        <v>57</v>
      </c>
      <c r="AF25" s="63">
        <v>57</v>
      </c>
      <c r="AG25" s="63">
        <v>57</v>
      </c>
      <c r="AH25" s="63">
        <v>57</v>
      </c>
      <c r="AI25" s="63">
        <v>57</v>
      </c>
      <c r="AJ25" s="63">
        <v>57</v>
      </c>
      <c r="AK25" s="63">
        <v>57</v>
      </c>
      <c r="AL25" s="63">
        <v>57</v>
      </c>
      <c r="AM25" s="63">
        <v>57</v>
      </c>
      <c r="AN25" s="63">
        <v>57</v>
      </c>
      <c r="AO25" s="63">
        <v>57</v>
      </c>
      <c r="AP25" s="63">
        <v>57</v>
      </c>
      <c r="AQ25" s="63">
        <v>57</v>
      </c>
      <c r="AR25" s="63">
        <v>59</v>
      </c>
      <c r="AS25" s="63">
        <v>60</v>
      </c>
      <c r="AT25" s="63">
        <v>60</v>
      </c>
      <c r="AU25" s="63">
        <v>60</v>
      </c>
      <c r="AV25" s="63">
        <v>61</v>
      </c>
      <c r="AW25" s="63">
        <v>63</v>
      </c>
      <c r="AX25" s="63">
        <v>63</v>
      </c>
      <c r="AY25" s="63">
        <v>64</v>
      </c>
      <c r="AZ25" s="63">
        <v>64</v>
      </c>
      <c r="BA25" s="63">
        <v>62</v>
      </c>
      <c r="BB25" s="63">
        <v>66</v>
      </c>
      <c r="BC25" s="63">
        <v>68</v>
      </c>
      <c r="BD25" s="63">
        <v>73</v>
      </c>
      <c r="BE25" s="63">
        <v>75</v>
      </c>
      <c r="BF25" s="63">
        <v>73</v>
      </c>
      <c r="BG25" s="63">
        <v>71</v>
      </c>
      <c r="BH25" s="63">
        <v>68</v>
      </c>
      <c r="BI25" s="63">
        <v>66</v>
      </c>
      <c r="BJ25" s="63">
        <v>117</v>
      </c>
      <c r="BK25" s="63">
        <v>61</v>
      </c>
      <c r="BL25" s="63">
        <v>63</v>
      </c>
      <c r="BM25" s="63">
        <v>69</v>
      </c>
      <c r="BN25" s="63">
        <v>74</v>
      </c>
      <c r="BO25" s="63">
        <v>78</v>
      </c>
      <c r="BP25" s="63">
        <v>83</v>
      </c>
      <c r="BQ25" s="63">
        <v>89</v>
      </c>
      <c r="BR25" s="63">
        <v>92</v>
      </c>
      <c r="BS25" s="63">
        <v>96</v>
      </c>
      <c r="BT25" s="63">
        <v>100</v>
      </c>
      <c r="BU25" s="63">
        <v>103</v>
      </c>
      <c r="BV25" s="63">
        <v>103</v>
      </c>
      <c r="BW25" s="63">
        <v>104</v>
      </c>
      <c r="BX25" s="63">
        <v>103</v>
      </c>
      <c r="BY25" s="63">
        <v>102</v>
      </c>
      <c r="BZ25" s="63">
        <v>100</v>
      </c>
      <c r="CA25" s="63">
        <v>99</v>
      </c>
      <c r="CB25" s="63">
        <v>100</v>
      </c>
      <c r="CC25" s="63">
        <v>104</v>
      </c>
      <c r="CD25" s="63">
        <v>107</v>
      </c>
      <c r="CE25" s="13"/>
      <c r="CF25" s="13"/>
      <c r="CG25" s="13"/>
      <c r="CH25" s="13"/>
      <c r="CI25" s="13"/>
      <c r="CJ25" s="13"/>
      <c r="CK25" s="13"/>
    </row>
    <row r="26" spans="1:89" ht="13.5" customHeight="1" x14ac:dyDescent="0.85">
      <c r="A26" s="13"/>
      <c r="B26" s="5" t="s">
        <v>76</v>
      </c>
      <c r="C26" s="2" t="s">
        <v>20</v>
      </c>
      <c r="D26" s="28">
        <v>100</v>
      </c>
      <c r="E26" s="28">
        <v>45</v>
      </c>
      <c r="F26" s="28">
        <v>41</v>
      </c>
      <c r="G26" s="28">
        <v>47</v>
      </c>
      <c r="H26" s="28">
        <v>64</v>
      </c>
      <c r="I26" s="28">
        <v>97</v>
      </c>
      <c r="J26" s="28">
        <v>123</v>
      </c>
      <c r="K26" s="28">
        <v>125</v>
      </c>
      <c r="L26" s="28">
        <v>102</v>
      </c>
      <c r="M26" s="28">
        <v>78</v>
      </c>
      <c r="N26" s="28">
        <v>62</v>
      </c>
      <c r="O26" s="28">
        <v>56</v>
      </c>
      <c r="P26" s="28">
        <v>60</v>
      </c>
      <c r="Q26" s="28">
        <v>65</v>
      </c>
      <c r="R26" s="28">
        <v>65</v>
      </c>
      <c r="S26" s="28">
        <v>65</v>
      </c>
      <c r="T26" s="28">
        <v>65</v>
      </c>
      <c r="U26" s="28">
        <v>65</v>
      </c>
      <c r="V26" s="28">
        <v>65</v>
      </c>
      <c r="W26" s="28">
        <v>66</v>
      </c>
      <c r="X26" s="28">
        <v>66</v>
      </c>
      <c r="Y26" s="28">
        <v>67</v>
      </c>
      <c r="Z26" s="28">
        <v>67</v>
      </c>
      <c r="AA26" s="28">
        <v>67</v>
      </c>
      <c r="AB26" s="28">
        <v>67</v>
      </c>
      <c r="AC26" s="28">
        <v>67</v>
      </c>
      <c r="AD26" s="28">
        <v>67</v>
      </c>
      <c r="AE26" s="28">
        <v>78</v>
      </c>
      <c r="AF26" s="28">
        <v>79</v>
      </c>
      <c r="AG26" s="28">
        <v>79</v>
      </c>
      <c r="AH26" s="28">
        <v>79</v>
      </c>
      <c r="AI26" s="28">
        <v>79</v>
      </c>
      <c r="AJ26" s="28">
        <v>79</v>
      </c>
      <c r="AK26" s="28">
        <v>80</v>
      </c>
      <c r="AL26" s="28">
        <v>80</v>
      </c>
      <c r="AM26" s="28">
        <v>81</v>
      </c>
      <c r="AN26" s="28">
        <v>81</v>
      </c>
      <c r="AO26" s="28">
        <v>80</v>
      </c>
      <c r="AP26" s="28">
        <v>80</v>
      </c>
      <c r="AQ26" s="28">
        <v>91</v>
      </c>
      <c r="AR26" s="28">
        <v>111</v>
      </c>
      <c r="AS26" s="28">
        <v>115</v>
      </c>
      <c r="AT26" s="28">
        <v>113</v>
      </c>
      <c r="AU26" s="28">
        <v>111</v>
      </c>
      <c r="AV26" s="28">
        <v>112</v>
      </c>
      <c r="AW26" s="28">
        <v>111</v>
      </c>
      <c r="AX26" s="28">
        <v>113</v>
      </c>
      <c r="AY26" s="28">
        <v>112</v>
      </c>
      <c r="AZ26" s="28">
        <v>113</v>
      </c>
      <c r="BA26" s="28">
        <v>104</v>
      </c>
      <c r="BB26" s="28">
        <v>102</v>
      </c>
      <c r="BC26" s="28">
        <v>125</v>
      </c>
      <c r="BD26" s="28">
        <v>133</v>
      </c>
      <c r="BE26" s="28">
        <v>128</v>
      </c>
      <c r="BF26" s="28">
        <v>125</v>
      </c>
      <c r="BG26" s="28">
        <v>122</v>
      </c>
      <c r="BH26" s="28">
        <v>121</v>
      </c>
      <c r="BI26" s="28">
        <v>131</v>
      </c>
      <c r="BJ26" s="28">
        <v>137</v>
      </c>
      <c r="BK26" s="28">
        <v>138</v>
      </c>
      <c r="BL26" s="28">
        <v>141</v>
      </c>
      <c r="BM26" s="28">
        <v>143</v>
      </c>
      <c r="BN26" s="28">
        <v>143</v>
      </c>
      <c r="BO26" s="28">
        <v>137</v>
      </c>
      <c r="BP26" s="28">
        <v>125</v>
      </c>
      <c r="BQ26" s="28">
        <v>108</v>
      </c>
      <c r="BR26" s="28">
        <v>96</v>
      </c>
      <c r="BS26" s="28">
        <v>88</v>
      </c>
      <c r="BT26" s="28">
        <v>86</v>
      </c>
      <c r="BU26" s="28">
        <v>89</v>
      </c>
      <c r="BV26" s="28">
        <v>91</v>
      </c>
      <c r="BW26" s="28">
        <v>89</v>
      </c>
      <c r="BX26" s="28">
        <v>96</v>
      </c>
      <c r="BY26" s="28">
        <v>99</v>
      </c>
      <c r="BZ26" s="28">
        <v>100</v>
      </c>
      <c r="CA26" s="28">
        <v>101</v>
      </c>
      <c r="CB26" s="28">
        <v>100</v>
      </c>
      <c r="CC26" s="28">
        <v>98</v>
      </c>
      <c r="CD26" s="28">
        <v>97</v>
      </c>
      <c r="CE26" s="13"/>
      <c r="CF26" s="13"/>
      <c r="CG26" s="13"/>
      <c r="CH26" s="13"/>
      <c r="CI26" s="13"/>
      <c r="CJ26" s="13"/>
      <c r="CK26" s="13"/>
    </row>
    <row r="27" spans="1:89" ht="13.5" customHeight="1" x14ac:dyDescent="0.85">
      <c r="A27" s="13"/>
      <c r="B27" s="5" t="s">
        <v>56</v>
      </c>
      <c r="C27" s="2" t="s">
        <v>21</v>
      </c>
      <c r="D27" s="28">
        <v>100</v>
      </c>
      <c r="E27" s="28">
        <v>32</v>
      </c>
      <c r="F27" s="28">
        <v>29</v>
      </c>
      <c r="G27" s="28">
        <v>33</v>
      </c>
      <c r="H27" s="28">
        <v>45</v>
      </c>
      <c r="I27" s="28">
        <v>68</v>
      </c>
      <c r="J27" s="28">
        <v>87</v>
      </c>
      <c r="K27" s="28">
        <v>88</v>
      </c>
      <c r="L27" s="28">
        <v>72</v>
      </c>
      <c r="M27" s="28">
        <v>55</v>
      </c>
      <c r="N27" s="28">
        <v>43</v>
      </c>
      <c r="O27" s="28">
        <v>39</v>
      </c>
      <c r="P27" s="28">
        <v>42</v>
      </c>
      <c r="Q27" s="28">
        <v>45</v>
      </c>
      <c r="R27" s="28">
        <v>46</v>
      </c>
      <c r="S27" s="28">
        <v>46</v>
      </c>
      <c r="T27" s="28">
        <v>46</v>
      </c>
      <c r="U27" s="28">
        <v>46</v>
      </c>
      <c r="V27" s="28">
        <v>46</v>
      </c>
      <c r="W27" s="28">
        <v>47</v>
      </c>
      <c r="X27" s="28">
        <v>47</v>
      </c>
      <c r="Y27" s="28">
        <v>47</v>
      </c>
      <c r="Z27" s="28">
        <v>47</v>
      </c>
      <c r="AA27" s="28">
        <v>47</v>
      </c>
      <c r="AB27" s="28">
        <v>47</v>
      </c>
      <c r="AC27" s="28">
        <v>47</v>
      </c>
      <c r="AD27" s="28">
        <v>47</v>
      </c>
      <c r="AE27" s="28">
        <v>47</v>
      </c>
      <c r="AF27" s="28">
        <v>47</v>
      </c>
      <c r="AG27" s="28">
        <v>47</v>
      </c>
      <c r="AH27" s="28">
        <v>47</v>
      </c>
      <c r="AI27" s="28">
        <v>47</v>
      </c>
      <c r="AJ27" s="28">
        <v>47</v>
      </c>
      <c r="AK27" s="28">
        <v>47</v>
      </c>
      <c r="AL27" s="28">
        <v>47</v>
      </c>
      <c r="AM27" s="28">
        <v>47</v>
      </c>
      <c r="AN27" s="28">
        <v>47</v>
      </c>
      <c r="AO27" s="28">
        <v>47</v>
      </c>
      <c r="AP27" s="28">
        <v>47</v>
      </c>
      <c r="AQ27" s="28">
        <v>49</v>
      </c>
      <c r="AR27" s="28">
        <v>54</v>
      </c>
      <c r="AS27" s="28">
        <v>53</v>
      </c>
      <c r="AT27" s="28">
        <v>54</v>
      </c>
      <c r="AU27" s="28">
        <v>54</v>
      </c>
      <c r="AV27" s="28">
        <v>54</v>
      </c>
      <c r="AW27" s="28">
        <v>53</v>
      </c>
      <c r="AX27" s="28">
        <v>54</v>
      </c>
      <c r="AY27" s="28">
        <v>54</v>
      </c>
      <c r="AZ27" s="28">
        <v>53</v>
      </c>
      <c r="BA27" s="28">
        <v>51</v>
      </c>
      <c r="BB27" s="28">
        <v>53</v>
      </c>
      <c r="BC27" s="28">
        <v>56</v>
      </c>
      <c r="BD27" s="28">
        <v>59</v>
      </c>
      <c r="BE27" s="28">
        <v>82</v>
      </c>
      <c r="BF27" s="28">
        <v>95</v>
      </c>
      <c r="BG27" s="28">
        <v>99</v>
      </c>
      <c r="BH27" s="28">
        <v>99</v>
      </c>
      <c r="BI27" s="28">
        <v>99</v>
      </c>
      <c r="BJ27" s="28">
        <v>99</v>
      </c>
      <c r="BK27" s="28">
        <v>102</v>
      </c>
      <c r="BL27" s="28">
        <v>102</v>
      </c>
      <c r="BM27" s="28">
        <v>103</v>
      </c>
      <c r="BN27" s="28">
        <v>104</v>
      </c>
      <c r="BO27" s="28">
        <v>104</v>
      </c>
      <c r="BP27" s="28">
        <v>104</v>
      </c>
      <c r="BQ27" s="28">
        <v>103</v>
      </c>
      <c r="BR27" s="28">
        <v>102</v>
      </c>
      <c r="BS27" s="28">
        <v>101</v>
      </c>
      <c r="BT27" s="28">
        <v>101</v>
      </c>
      <c r="BU27" s="28">
        <v>100</v>
      </c>
      <c r="BV27" s="28">
        <v>99</v>
      </c>
      <c r="BW27" s="28">
        <v>99</v>
      </c>
      <c r="BX27" s="28">
        <v>99</v>
      </c>
      <c r="BY27" s="28">
        <v>100</v>
      </c>
      <c r="BZ27" s="28">
        <v>100</v>
      </c>
      <c r="CA27" s="28">
        <v>100</v>
      </c>
      <c r="CB27" s="28">
        <v>100</v>
      </c>
      <c r="CC27" s="28">
        <v>100</v>
      </c>
      <c r="CD27" s="28">
        <v>100</v>
      </c>
      <c r="CE27" s="13"/>
      <c r="CF27" s="13"/>
      <c r="CG27" s="13"/>
      <c r="CH27" s="13"/>
      <c r="CI27" s="13"/>
      <c r="CJ27" s="13"/>
      <c r="CK27" s="13"/>
    </row>
    <row r="28" spans="1:89" ht="13.5" customHeight="1" x14ac:dyDescent="0.85">
      <c r="A28" s="13"/>
      <c r="B28" s="5" t="s">
        <v>57</v>
      </c>
      <c r="C28" s="2" t="s">
        <v>22</v>
      </c>
      <c r="D28" s="28">
        <v>100</v>
      </c>
      <c r="E28" s="28">
        <v>25</v>
      </c>
      <c r="F28" s="28">
        <v>26</v>
      </c>
      <c r="G28" s="28">
        <v>26</v>
      </c>
      <c r="H28" s="28">
        <v>26</v>
      </c>
      <c r="I28" s="28">
        <v>28</v>
      </c>
      <c r="J28" s="28">
        <v>28</v>
      </c>
      <c r="K28" s="28">
        <v>28</v>
      </c>
      <c r="L28" s="28">
        <v>28</v>
      </c>
      <c r="M28" s="28">
        <v>30</v>
      </c>
      <c r="N28" s="28">
        <v>31</v>
      </c>
      <c r="O28" s="28">
        <v>33</v>
      </c>
      <c r="P28" s="28">
        <v>35</v>
      </c>
      <c r="Q28" s="28">
        <v>36</v>
      </c>
      <c r="R28" s="28">
        <v>36</v>
      </c>
      <c r="S28" s="28">
        <v>36</v>
      </c>
      <c r="T28" s="28">
        <v>37</v>
      </c>
      <c r="U28" s="28">
        <v>37</v>
      </c>
      <c r="V28" s="28">
        <v>38</v>
      </c>
      <c r="W28" s="28">
        <v>38</v>
      </c>
      <c r="X28" s="28">
        <v>38</v>
      </c>
      <c r="Y28" s="28">
        <v>39</v>
      </c>
      <c r="Z28" s="28">
        <v>40</v>
      </c>
      <c r="AA28" s="28">
        <v>40</v>
      </c>
      <c r="AB28" s="28">
        <v>41</v>
      </c>
      <c r="AC28" s="28">
        <v>41</v>
      </c>
      <c r="AD28" s="28">
        <v>42</v>
      </c>
      <c r="AE28" s="28">
        <v>43</v>
      </c>
      <c r="AF28" s="28">
        <v>43</v>
      </c>
      <c r="AG28" s="28">
        <v>45</v>
      </c>
      <c r="AH28" s="28">
        <v>44</v>
      </c>
      <c r="AI28" s="28">
        <v>43</v>
      </c>
      <c r="AJ28" s="28">
        <v>43</v>
      </c>
      <c r="AK28" s="28">
        <v>43</v>
      </c>
      <c r="AL28" s="28">
        <v>43</v>
      </c>
      <c r="AM28" s="28">
        <v>43</v>
      </c>
      <c r="AN28" s="28">
        <v>44</v>
      </c>
      <c r="AO28" s="28">
        <v>43</v>
      </c>
      <c r="AP28" s="28">
        <v>42</v>
      </c>
      <c r="AQ28" s="28">
        <v>42</v>
      </c>
      <c r="AR28" s="28">
        <v>41</v>
      </c>
      <c r="AS28" s="28">
        <v>42</v>
      </c>
      <c r="AT28" s="28">
        <v>41</v>
      </c>
      <c r="AU28" s="28">
        <v>40</v>
      </c>
      <c r="AV28" s="28">
        <v>41</v>
      </c>
      <c r="AW28" s="28">
        <v>42</v>
      </c>
      <c r="AX28" s="28">
        <v>44</v>
      </c>
      <c r="AY28" s="28">
        <v>45</v>
      </c>
      <c r="AZ28" s="28">
        <v>45</v>
      </c>
      <c r="BA28" s="28">
        <v>58</v>
      </c>
      <c r="BB28" s="28">
        <v>54</v>
      </c>
      <c r="BC28" s="28">
        <v>42</v>
      </c>
      <c r="BD28" s="28">
        <v>41</v>
      </c>
      <c r="BE28" s="28">
        <v>47</v>
      </c>
      <c r="BF28" s="28">
        <v>53</v>
      </c>
      <c r="BG28" s="28">
        <v>58</v>
      </c>
      <c r="BH28" s="28">
        <v>51</v>
      </c>
      <c r="BI28" s="28">
        <v>61</v>
      </c>
      <c r="BJ28" s="28">
        <v>65</v>
      </c>
      <c r="BK28" s="28">
        <v>49</v>
      </c>
      <c r="BL28" s="28">
        <v>54</v>
      </c>
      <c r="BM28" s="28">
        <v>57</v>
      </c>
      <c r="BN28" s="28">
        <v>65</v>
      </c>
      <c r="BO28" s="28">
        <v>67</v>
      </c>
      <c r="BP28" s="28">
        <v>66</v>
      </c>
      <c r="BQ28" s="28">
        <v>64</v>
      </c>
      <c r="BR28" s="28">
        <v>60</v>
      </c>
      <c r="BS28" s="28">
        <v>74</v>
      </c>
      <c r="BT28" s="28">
        <v>76</v>
      </c>
      <c r="BU28" s="28">
        <v>92</v>
      </c>
      <c r="BV28" s="28">
        <v>76</v>
      </c>
      <c r="BW28" s="28">
        <v>85</v>
      </c>
      <c r="BX28" s="28">
        <v>88</v>
      </c>
      <c r="BY28" s="28">
        <v>93</v>
      </c>
      <c r="BZ28" s="28">
        <v>96</v>
      </c>
      <c r="CA28" s="28">
        <v>107</v>
      </c>
      <c r="CB28" s="28">
        <v>106</v>
      </c>
      <c r="CC28" s="28">
        <v>100</v>
      </c>
      <c r="CD28" s="28">
        <v>103</v>
      </c>
      <c r="CE28" s="13"/>
      <c r="CF28" s="13"/>
      <c r="CG28" s="13"/>
      <c r="CH28" s="13"/>
      <c r="CI28" s="13"/>
      <c r="CJ28" s="13"/>
      <c r="CK28" s="13"/>
    </row>
    <row r="29" spans="1:89" ht="14.25" customHeight="1" x14ac:dyDescent="0.85">
      <c r="A29" s="3"/>
      <c r="B29" s="22" t="s">
        <v>47</v>
      </c>
      <c r="C29" s="23" t="s">
        <v>48</v>
      </c>
      <c r="D29" s="24">
        <v>100</v>
      </c>
      <c r="E29" s="24">
        <v>34</v>
      </c>
      <c r="F29" s="24">
        <v>33</v>
      </c>
      <c r="G29" s="24">
        <v>33</v>
      </c>
      <c r="H29" s="24">
        <v>34</v>
      </c>
      <c r="I29" s="24">
        <v>37</v>
      </c>
      <c r="J29" s="24">
        <v>39</v>
      </c>
      <c r="K29" s="24">
        <v>39</v>
      </c>
      <c r="L29" s="24">
        <v>40</v>
      </c>
      <c r="M29" s="24">
        <v>42</v>
      </c>
      <c r="N29" s="24">
        <v>43</v>
      </c>
      <c r="O29" s="24">
        <v>46</v>
      </c>
      <c r="P29" s="24">
        <v>46</v>
      </c>
      <c r="Q29" s="24">
        <v>47</v>
      </c>
      <c r="R29" s="24">
        <v>47</v>
      </c>
      <c r="S29" s="24">
        <v>49</v>
      </c>
      <c r="T29" s="24">
        <v>49</v>
      </c>
      <c r="U29" s="24">
        <v>49</v>
      </c>
      <c r="V29" s="24">
        <v>49</v>
      </c>
      <c r="W29" s="24">
        <v>49</v>
      </c>
      <c r="X29" s="24">
        <v>48</v>
      </c>
      <c r="Y29" s="24">
        <v>49</v>
      </c>
      <c r="Z29" s="24">
        <v>51</v>
      </c>
      <c r="AA29" s="24">
        <v>51</v>
      </c>
      <c r="AB29" s="24">
        <v>51</v>
      </c>
      <c r="AC29" s="24">
        <v>52</v>
      </c>
      <c r="AD29" s="24">
        <v>52</v>
      </c>
      <c r="AE29" s="24">
        <v>52</v>
      </c>
      <c r="AF29" s="24">
        <v>53</v>
      </c>
      <c r="AG29" s="24">
        <v>54</v>
      </c>
      <c r="AH29" s="24">
        <v>54</v>
      </c>
      <c r="AI29" s="24">
        <v>55</v>
      </c>
      <c r="AJ29" s="24">
        <v>55</v>
      </c>
      <c r="AK29" s="24">
        <v>56</v>
      </c>
      <c r="AL29" s="24">
        <v>56</v>
      </c>
      <c r="AM29" s="24">
        <v>56</v>
      </c>
      <c r="AN29" s="24">
        <v>56</v>
      </c>
      <c r="AO29" s="24">
        <v>56</v>
      </c>
      <c r="AP29" s="24">
        <v>55</v>
      </c>
      <c r="AQ29" s="24">
        <v>56</v>
      </c>
      <c r="AR29" s="24">
        <v>56</v>
      </c>
      <c r="AS29" s="24">
        <v>56</v>
      </c>
      <c r="AT29" s="24">
        <v>57</v>
      </c>
      <c r="AU29" s="24">
        <v>58</v>
      </c>
      <c r="AV29" s="24">
        <v>59</v>
      </c>
      <c r="AW29" s="24">
        <v>59</v>
      </c>
      <c r="AX29" s="24">
        <v>59</v>
      </c>
      <c r="AY29" s="24">
        <v>60</v>
      </c>
      <c r="AZ29" s="24">
        <v>60</v>
      </c>
      <c r="BA29" s="24">
        <v>61</v>
      </c>
      <c r="BB29" s="24">
        <v>62</v>
      </c>
      <c r="BC29" s="24">
        <v>63</v>
      </c>
      <c r="BD29" s="24">
        <v>63</v>
      </c>
      <c r="BE29" s="24">
        <v>65</v>
      </c>
      <c r="BF29" s="24">
        <v>66</v>
      </c>
      <c r="BG29" s="24">
        <v>65</v>
      </c>
      <c r="BH29" s="24">
        <v>66</v>
      </c>
      <c r="BI29" s="24">
        <v>64</v>
      </c>
      <c r="BJ29" s="24">
        <v>72</v>
      </c>
      <c r="BK29" s="24">
        <v>70</v>
      </c>
      <c r="BL29" s="24">
        <v>72</v>
      </c>
      <c r="BM29" s="24">
        <v>71</v>
      </c>
      <c r="BN29" s="24">
        <v>72</v>
      </c>
      <c r="BO29" s="24">
        <v>76</v>
      </c>
      <c r="BP29" s="24">
        <v>76</v>
      </c>
      <c r="BQ29" s="24">
        <v>79</v>
      </c>
      <c r="BR29" s="24">
        <v>81</v>
      </c>
      <c r="BS29" s="24">
        <v>86</v>
      </c>
      <c r="BT29" s="24">
        <v>90</v>
      </c>
      <c r="BU29" s="24">
        <v>88</v>
      </c>
      <c r="BV29" s="24">
        <v>89</v>
      </c>
      <c r="BW29" s="24">
        <v>90</v>
      </c>
      <c r="BX29" s="24">
        <v>93</v>
      </c>
      <c r="BY29" s="24">
        <v>93</v>
      </c>
      <c r="BZ29" s="24">
        <v>98</v>
      </c>
      <c r="CA29" s="24">
        <v>101</v>
      </c>
      <c r="CB29" s="24">
        <v>107</v>
      </c>
      <c r="CC29" s="24">
        <v>103</v>
      </c>
      <c r="CD29" s="24">
        <v>104</v>
      </c>
      <c r="CE29" s="13"/>
      <c r="CF29" s="13"/>
      <c r="CG29" s="13"/>
      <c r="CH29" s="13"/>
      <c r="CI29" s="13"/>
      <c r="CJ29" s="13"/>
      <c r="CK29" s="13"/>
    </row>
    <row r="30" spans="1:89" ht="14.25" customHeight="1" x14ac:dyDescent="0.85">
      <c r="A30" s="3"/>
      <c r="B30" s="22" t="s">
        <v>58</v>
      </c>
      <c r="C30" s="23" t="s">
        <v>24</v>
      </c>
      <c r="D30" s="24">
        <v>100</v>
      </c>
      <c r="E30" s="24">
        <v>30</v>
      </c>
      <c r="F30" s="24">
        <v>30</v>
      </c>
      <c r="G30" s="24">
        <v>30</v>
      </c>
      <c r="H30" s="24">
        <v>32</v>
      </c>
      <c r="I30" s="24">
        <v>32</v>
      </c>
      <c r="J30" s="24">
        <v>32</v>
      </c>
      <c r="K30" s="24">
        <v>34</v>
      </c>
      <c r="L30" s="24">
        <v>36</v>
      </c>
      <c r="M30" s="24">
        <v>37</v>
      </c>
      <c r="N30" s="24">
        <v>39</v>
      </c>
      <c r="O30" s="24">
        <v>43</v>
      </c>
      <c r="P30" s="24">
        <v>41</v>
      </c>
      <c r="Q30" s="24">
        <v>42</v>
      </c>
      <c r="R30" s="24">
        <v>41</v>
      </c>
      <c r="S30" s="24">
        <v>43</v>
      </c>
      <c r="T30" s="24">
        <v>44</v>
      </c>
      <c r="U30" s="24">
        <v>45</v>
      </c>
      <c r="V30" s="24">
        <v>44</v>
      </c>
      <c r="W30" s="24">
        <v>45</v>
      </c>
      <c r="X30" s="24">
        <v>45</v>
      </c>
      <c r="Y30" s="24">
        <v>46</v>
      </c>
      <c r="Z30" s="24">
        <v>47</v>
      </c>
      <c r="AA30" s="24">
        <v>48</v>
      </c>
      <c r="AB30" s="24">
        <v>48</v>
      </c>
      <c r="AC30" s="24">
        <v>48</v>
      </c>
      <c r="AD30" s="24">
        <v>48</v>
      </c>
      <c r="AE30" s="24">
        <v>50</v>
      </c>
      <c r="AF30" s="24">
        <v>51</v>
      </c>
      <c r="AG30" s="24">
        <v>50</v>
      </c>
      <c r="AH30" s="24">
        <v>50</v>
      </c>
      <c r="AI30" s="24">
        <v>50</v>
      </c>
      <c r="AJ30" s="24">
        <v>51</v>
      </c>
      <c r="AK30" s="24">
        <v>51</v>
      </c>
      <c r="AL30" s="24">
        <v>51</v>
      </c>
      <c r="AM30" s="24">
        <v>50</v>
      </c>
      <c r="AN30" s="24">
        <v>51</v>
      </c>
      <c r="AO30" s="24">
        <v>50</v>
      </c>
      <c r="AP30" s="24">
        <v>50</v>
      </c>
      <c r="AQ30" s="24">
        <v>49</v>
      </c>
      <c r="AR30" s="24">
        <v>50</v>
      </c>
      <c r="AS30" s="24">
        <v>49</v>
      </c>
      <c r="AT30" s="24">
        <v>50</v>
      </c>
      <c r="AU30" s="24">
        <v>51</v>
      </c>
      <c r="AV30" s="24">
        <v>52</v>
      </c>
      <c r="AW30" s="24">
        <v>52</v>
      </c>
      <c r="AX30" s="24">
        <v>51</v>
      </c>
      <c r="AY30" s="24">
        <v>53</v>
      </c>
      <c r="AZ30" s="24">
        <v>54</v>
      </c>
      <c r="BA30" s="24">
        <v>52</v>
      </c>
      <c r="BB30" s="24">
        <v>56</v>
      </c>
      <c r="BC30" s="24">
        <v>55</v>
      </c>
      <c r="BD30" s="24">
        <v>56</v>
      </c>
      <c r="BE30" s="24">
        <v>57</v>
      </c>
      <c r="BF30" s="24">
        <v>56</v>
      </c>
      <c r="BG30" s="24">
        <v>54</v>
      </c>
      <c r="BH30" s="24">
        <v>57</v>
      </c>
      <c r="BI30" s="24">
        <v>55</v>
      </c>
      <c r="BJ30" s="24">
        <v>69</v>
      </c>
      <c r="BK30" s="24">
        <v>59</v>
      </c>
      <c r="BL30" s="24">
        <v>69</v>
      </c>
      <c r="BM30" s="24">
        <v>65</v>
      </c>
      <c r="BN30" s="24">
        <v>63</v>
      </c>
      <c r="BO30" s="24">
        <v>72</v>
      </c>
      <c r="BP30" s="24">
        <v>69</v>
      </c>
      <c r="BQ30" s="24">
        <v>74</v>
      </c>
      <c r="BR30" s="24">
        <v>75</v>
      </c>
      <c r="BS30" s="24">
        <v>82</v>
      </c>
      <c r="BT30" s="24">
        <v>84</v>
      </c>
      <c r="BU30" s="24">
        <v>75</v>
      </c>
      <c r="BV30" s="24">
        <v>79</v>
      </c>
      <c r="BW30" s="24">
        <v>81</v>
      </c>
      <c r="BX30" s="24">
        <v>87</v>
      </c>
      <c r="BY30" s="24">
        <v>85</v>
      </c>
      <c r="BZ30" s="24">
        <v>98</v>
      </c>
      <c r="CA30" s="24">
        <v>104</v>
      </c>
      <c r="CB30" s="24">
        <v>111</v>
      </c>
      <c r="CC30" s="24">
        <v>104</v>
      </c>
      <c r="CD30" s="24">
        <v>106</v>
      </c>
      <c r="CE30" s="13"/>
      <c r="CF30" s="13"/>
      <c r="CG30" s="13"/>
      <c r="CH30" s="13"/>
      <c r="CI30" s="13"/>
      <c r="CJ30" s="13"/>
      <c r="CK30" s="13"/>
    </row>
    <row r="31" spans="1:89" ht="13.5" customHeight="1" x14ac:dyDescent="0.85">
      <c r="A31" s="13"/>
      <c r="B31" s="5" t="s">
        <v>59</v>
      </c>
      <c r="C31" s="2" t="s">
        <v>25</v>
      </c>
      <c r="D31" s="28">
        <v>100</v>
      </c>
      <c r="E31" s="28">
        <v>39</v>
      </c>
      <c r="F31" s="28">
        <v>39</v>
      </c>
      <c r="G31" s="28">
        <v>38</v>
      </c>
      <c r="H31" s="28">
        <v>40</v>
      </c>
      <c r="I31" s="28">
        <v>40</v>
      </c>
      <c r="J31" s="28">
        <v>41</v>
      </c>
      <c r="K31" s="28">
        <v>43</v>
      </c>
      <c r="L31" s="28">
        <v>47</v>
      </c>
      <c r="M31" s="28">
        <v>48</v>
      </c>
      <c r="N31" s="28">
        <v>52</v>
      </c>
      <c r="O31" s="28">
        <v>59</v>
      </c>
      <c r="P31" s="28">
        <v>54</v>
      </c>
      <c r="Q31" s="28">
        <v>56</v>
      </c>
      <c r="R31" s="28">
        <v>54</v>
      </c>
      <c r="S31" s="28">
        <v>57</v>
      </c>
      <c r="T31" s="28">
        <v>57</v>
      </c>
      <c r="U31" s="28">
        <v>59</v>
      </c>
      <c r="V31" s="28">
        <v>57</v>
      </c>
      <c r="W31" s="28">
        <v>59</v>
      </c>
      <c r="X31" s="28">
        <v>59</v>
      </c>
      <c r="Y31" s="28">
        <v>59</v>
      </c>
      <c r="Z31" s="28">
        <v>61</v>
      </c>
      <c r="AA31" s="28">
        <v>63</v>
      </c>
      <c r="AB31" s="28">
        <v>64</v>
      </c>
      <c r="AC31" s="28">
        <v>63</v>
      </c>
      <c r="AD31" s="28">
        <v>64</v>
      </c>
      <c r="AE31" s="28">
        <v>65</v>
      </c>
      <c r="AF31" s="28">
        <v>65</v>
      </c>
      <c r="AG31" s="28">
        <v>65</v>
      </c>
      <c r="AH31" s="28">
        <v>66</v>
      </c>
      <c r="AI31" s="28">
        <v>66</v>
      </c>
      <c r="AJ31" s="28">
        <v>66</v>
      </c>
      <c r="AK31" s="28">
        <v>66</v>
      </c>
      <c r="AL31" s="28">
        <v>66</v>
      </c>
      <c r="AM31" s="28">
        <v>66</v>
      </c>
      <c r="AN31" s="28">
        <v>66</v>
      </c>
      <c r="AO31" s="28">
        <v>66</v>
      </c>
      <c r="AP31" s="28">
        <v>67</v>
      </c>
      <c r="AQ31" s="28">
        <v>67</v>
      </c>
      <c r="AR31" s="28">
        <v>69</v>
      </c>
      <c r="AS31" s="28">
        <v>70</v>
      </c>
      <c r="AT31" s="28">
        <v>71</v>
      </c>
      <c r="AU31" s="28">
        <v>72</v>
      </c>
      <c r="AV31" s="28">
        <v>72</v>
      </c>
      <c r="AW31" s="28">
        <v>73</v>
      </c>
      <c r="AX31" s="28">
        <v>73</v>
      </c>
      <c r="AY31" s="28">
        <v>72</v>
      </c>
      <c r="AZ31" s="28">
        <v>73</v>
      </c>
      <c r="BA31" s="28">
        <v>95</v>
      </c>
      <c r="BB31" s="28">
        <v>97</v>
      </c>
      <c r="BC31" s="28">
        <v>79</v>
      </c>
      <c r="BD31" s="28">
        <v>49</v>
      </c>
      <c r="BE31" s="28">
        <v>54</v>
      </c>
      <c r="BF31" s="28">
        <v>76</v>
      </c>
      <c r="BG31" s="28">
        <v>95</v>
      </c>
      <c r="BH31" s="28">
        <v>123</v>
      </c>
      <c r="BI31" s="28">
        <v>74</v>
      </c>
      <c r="BJ31" s="28">
        <v>165</v>
      </c>
      <c r="BK31" s="28">
        <v>103</v>
      </c>
      <c r="BL31" s="28">
        <v>107</v>
      </c>
      <c r="BM31" s="28">
        <v>95</v>
      </c>
      <c r="BN31" s="28">
        <v>95</v>
      </c>
      <c r="BO31" s="28">
        <v>95</v>
      </c>
      <c r="BP31" s="28">
        <v>94</v>
      </c>
      <c r="BQ31" s="28">
        <v>95</v>
      </c>
      <c r="BR31" s="28">
        <v>98</v>
      </c>
      <c r="BS31" s="28">
        <v>100</v>
      </c>
      <c r="BT31" s="28">
        <v>100</v>
      </c>
      <c r="BU31" s="28">
        <v>99</v>
      </c>
      <c r="BV31" s="28">
        <v>97</v>
      </c>
      <c r="BW31" s="28">
        <v>95</v>
      </c>
      <c r="BX31" s="28">
        <v>93</v>
      </c>
      <c r="BY31" s="28">
        <v>93</v>
      </c>
      <c r="BZ31" s="28">
        <v>103</v>
      </c>
      <c r="CA31" s="28">
        <v>102</v>
      </c>
      <c r="CB31" s="28">
        <v>102</v>
      </c>
      <c r="CC31" s="28">
        <v>105</v>
      </c>
      <c r="CD31" s="28">
        <v>107</v>
      </c>
      <c r="CE31" s="13"/>
      <c r="CF31" s="13"/>
      <c r="CG31" s="13"/>
      <c r="CH31" s="13"/>
      <c r="CI31" s="13"/>
      <c r="CJ31" s="13"/>
      <c r="CK31" s="13"/>
    </row>
    <row r="32" spans="1:89" ht="13.5" customHeight="1" x14ac:dyDescent="0.85">
      <c r="A32" s="13"/>
      <c r="B32" s="5" t="s">
        <v>77</v>
      </c>
      <c r="C32" s="2" t="s">
        <v>26</v>
      </c>
      <c r="D32" s="28">
        <v>100</v>
      </c>
      <c r="E32" s="28">
        <v>38</v>
      </c>
      <c r="F32" s="28">
        <v>38</v>
      </c>
      <c r="G32" s="28">
        <v>37</v>
      </c>
      <c r="H32" s="28">
        <v>39</v>
      </c>
      <c r="I32" s="28">
        <v>39</v>
      </c>
      <c r="J32" s="28">
        <v>40</v>
      </c>
      <c r="K32" s="28">
        <v>42</v>
      </c>
      <c r="L32" s="28">
        <v>45</v>
      </c>
      <c r="M32" s="28">
        <v>47</v>
      </c>
      <c r="N32" s="28">
        <v>50</v>
      </c>
      <c r="O32" s="28">
        <v>57</v>
      </c>
      <c r="P32" s="28">
        <v>52</v>
      </c>
      <c r="Q32" s="28">
        <v>55</v>
      </c>
      <c r="R32" s="28">
        <v>53</v>
      </c>
      <c r="S32" s="28">
        <v>55</v>
      </c>
      <c r="T32" s="28">
        <v>56</v>
      </c>
      <c r="U32" s="28">
        <v>57</v>
      </c>
      <c r="V32" s="28">
        <v>55</v>
      </c>
      <c r="W32" s="28">
        <v>57</v>
      </c>
      <c r="X32" s="28">
        <v>57</v>
      </c>
      <c r="Y32" s="28">
        <v>58</v>
      </c>
      <c r="Z32" s="28">
        <v>60</v>
      </c>
      <c r="AA32" s="28">
        <v>60</v>
      </c>
      <c r="AB32" s="28">
        <v>60</v>
      </c>
      <c r="AC32" s="28">
        <v>61</v>
      </c>
      <c r="AD32" s="28">
        <v>60</v>
      </c>
      <c r="AE32" s="28">
        <v>63</v>
      </c>
      <c r="AF32" s="28">
        <v>64</v>
      </c>
      <c r="AG32" s="28">
        <v>63</v>
      </c>
      <c r="AH32" s="28">
        <v>62</v>
      </c>
      <c r="AI32" s="28">
        <v>62</v>
      </c>
      <c r="AJ32" s="28">
        <v>63</v>
      </c>
      <c r="AK32" s="28">
        <v>64</v>
      </c>
      <c r="AL32" s="28">
        <v>65</v>
      </c>
      <c r="AM32" s="28">
        <v>64</v>
      </c>
      <c r="AN32" s="28">
        <v>64</v>
      </c>
      <c r="AO32" s="28">
        <v>63</v>
      </c>
      <c r="AP32" s="28">
        <v>63</v>
      </c>
      <c r="AQ32" s="28">
        <v>61</v>
      </c>
      <c r="AR32" s="28">
        <v>61</v>
      </c>
      <c r="AS32" s="28">
        <v>62</v>
      </c>
      <c r="AT32" s="28">
        <v>61</v>
      </c>
      <c r="AU32" s="28">
        <v>62</v>
      </c>
      <c r="AV32" s="28">
        <v>63</v>
      </c>
      <c r="AW32" s="28">
        <v>64</v>
      </c>
      <c r="AX32" s="28">
        <v>64</v>
      </c>
      <c r="AY32" s="28">
        <v>65</v>
      </c>
      <c r="AZ32" s="28">
        <v>67</v>
      </c>
      <c r="BA32" s="28">
        <v>59</v>
      </c>
      <c r="BB32" s="28">
        <v>63</v>
      </c>
      <c r="BC32" s="28">
        <v>64</v>
      </c>
      <c r="BD32" s="28">
        <v>65</v>
      </c>
      <c r="BE32" s="28">
        <v>63</v>
      </c>
      <c r="BF32" s="28">
        <v>62</v>
      </c>
      <c r="BG32" s="28">
        <v>54</v>
      </c>
      <c r="BH32" s="28">
        <v>55</v>
      </c>
      <c r="BI32" s="28">
        <v>51</v>
      </c>
      <c r="BJ32" s="28">
        <v>66</v>
      </c>
      <c r="BK32" s="28">
        <v>54</v>
      </c>
      <c r="BL32" s="28">
        <v>65</v>
      </c>
      <c r="BM32" s="28">
        <v>61</v>
      </c>
      <c r="BN32" s="28">
        <v>60</v>
      </c>
      <c r="BO32" s="28">
        <v>78</v>
      </c>
      <c r="BP32" s="28">
        <v>71</v>
      </c>
      <c r="BQ32" s="28">
        <v>73</v>
      </c>
      <c r="BR32" s="28">
        <v>72</v>
      </c>
      <c r="BS32" s="28">
        <v>85</v>
      </c>
      <c r="BT32" s="28">
        <v>83</v>
      </c>
      <c r="BU32" s="28">
        <v>75</v>
      </c>
      <c r="BV32" s="28">
        <v>82</v>
      </c>
      <c r="BW32" s="28">
        <v>87</v>
      </c>
      <c r="BX32" s="28">
        <v>91</v>
      </c>
      <c r="BY32" s="28">
        <v>85</v>
      </c>
      <c r="BZ32" s="28">
        <v>99</v>
      </c>
      <c r="CA32" s="28">
        <v>103</v>
      </c>
      <c r="CB32" s="28">
        <v>111</v>
      </c>
      <c r="CC32" s="28">
        <v>101</v>
      </c>
      <c r="CD32" s="28">
        <v>104</v>
      </c>
      <c r="CE32" s="13"/>
      <c r="CF32" s="13"/>
      <c r="CG32" s="13"/>
      <c r="CH32" s="13"/>
      <c r="CI32" s="13"/>
      <c r="CJ32" s="13"/>
      <c r="CK32" s="13"/>
    </row>
    <row r="33" spans="1:89" ht="13.5" customHeight="1" x14ac:dyDescent="0.85">
      <c r="A33" s="13"/>
      <c r="B33" s="5" t="s">
        <v>86</v>
      </c>
      <c r="C33" s="2" t="s">
        <v>27</v>
      </c>
      <c r="D33" s="28">
        <v>100</v>
      </c>
      <c r="E33" s="28">
        <v>21</v>
      </c>
      <c r="F33" s="28">
        <v>21</v>
      </c>
      <c r="G33" s="28">
        <v>22</v>
      </c>
      <c r="H33" s="28">
        <v>23</v>
      </c>
      <c r="I33" s="28">
        <v>23</v>
      </c>
      <c r="J33" s="28">
        <v>24</v>
      </c>
      <c r="K33" s="28">
        <v>23</v>
      </c>
      <c r="L33" s="28">
        <v>24</v>
      </c>
      <c r="M33" s="28">
        <v>26</v>
      </c>
      <c r="N33" s="28">
        <v>26</v>
      </c>
      <c r="O33" s="28">
        <v>27</v>
      </c>
      <c r="P33" s="28">
        <v>26</v>
      </c>
      <c r="Q33" s="28">
        <v>26</v>
      </c>
      <c r="R33" s="28">
        <v>27</v>
      </c>
      <c r="S33" s="28">
        <v>28</v>
      </c>
      <c r="T33" s="28">
        <v>29</v>
      </c>
      <c r="U33" s="28">
        <v>29</v>
      </c>
      <c r="V33" s="28">
        <v>29</v>
      </c>
      <c r="W33" s="28">
        <v>29</v>
      </c>
      <c r="X33" s="28">
        <v>29</v>
      </c>
      <c r="Y33" s="28">
        <v>30</v>
      </c>
      <c r="Z33" s="28">
        <v>31</v>
      </c>
      <c r="AA33" s="28">
        <v>32</v>
      </c>
      <c r="AB33" s="28">
        <v>33</v>
      </c>
      <c r="AC33" s="28">
        <v>32</v>
      </c>
      <c r="AD33" s="28">
        <v>33</v>
      </c>
      <c r="AE33" s="28">
        <v>33</v>
      </c>
      <c r="AF33" s="28">
        <v>34</v>
      </c>
      <c r="AG33" s="28">
        <v>34</v>
      </c>
      <c r="AH33" s="28">
        <v>34</v>
      </c>
      <c r="AI33" s="28">
        <v>34</v>
      </c>
      <c r="AJ33" s="28">
        <v>34</v>
      </c>
      <c r="AK33" s="28">
        <v>34</v>
      </c>
      <c r="AL33" s="28">
        <v>33</v>
      </c>
      <c r="AM33" s="28">
        <v>33</v>
      </c>
      <c r="AN33" s="28">
        <v>34</v>
      </c>
      <c r="AO33" s="28">
        <v>33</v>
      </c>
      <c r="AP33" s="28">
        <v>33</v>
      </c>
      <c r="AQ33" s="28">
        <v>33</v>
      </c>
      <c r="AR33" s="28">
        <v>34</v>
      </c>
      <c r="AS33" s="28">
        <v>32</v>
      </c>
      <c r="AT33" s="28">
        <v>34</v>
      </c>
      <c r="AU33" s="28">
        <v>37</v>
      </c>
      <c r="AV33" s="28">
        <v>38</v>
      </c>
      <c r="AW33" s="28">
        <v>37</v>
      </c>
      <c r="AX33" s="28">
        <v>34</v>
      </c>
      <c r="AY33" s="28">
        <v>36</v>
      </c>
      <c r="AZ33" s="28">
        <v>38</v>
      </c>
      <c r="BA33" s="28">
        <v>39</v>
      </c>
      <c r="BB33" s="28">
        <v>42</v>
      </c>
      <c r="BC33" s="28">
        <v>42</v>
      </c>
      <c r="BD33" s="28">
        <v>44</v>
      </c>
      <c r="BE33" s="28">
        <v>46</v>
      </c>
      <c r="BF33" s="28">
        <v>47</v>
      </c>
      <c r="BG33" s="28">
        <v>48</v>
      </c>
      <c r="BH33" s="28">
        <v>52</v>
      </c>
      <c r="BI33" s="28">
        <v>54</v>
      </c>
      <c r="BJ33" s="28">
        <v>69</v>
      </c>
      <c r="BK33" s="28">
        <v>65</v>
      </c>
      <c r="BL33" s="28">
        <v>70</v>
      </c>
      <c r="BM33" s="28">
        <v>67</v>
      </c>
      <c r="BN33" s="28">
        <v>65</v>
      </c>
      <c r="BO33" s="28">
        <v>64</v>
      </c>
      <c r="BP33" s="28">
        <v>66</v>
      </c>
      <c r="BQ33" s="28">
        <v>73</v>
      </c>
      <c r="BR33" s="28">
        <v>76</v>
      </c>
      <c r="BS33" s="28">
        <v>78</v>
      </c>
      <c r="BT33" s="28">
        <v>83</v>
      </c>
      <c r="BU33" s="28">
        <v>73</v>
      </c>
      <c r="BV33" s="28">
        <v>74</v>
      </c>
      <c r="BW33" s="28">
        <v>74</v>
      </c>
      <c r="BX33" s="28">
        <v>82</v>
      </c>
      <c r="BY33" s="28">
        <v>85</v>
      </c>
      <c r="BZ33" s="28">
        <v>97</v>
      </c>
      <c r="CA33" s="28">
        <v>106</v>
      </c>
      <c r="CB33" s="28">
        <v>111</v>
      </c>
      <c r="CC33" s="28">
        <v>108</v>
      </c>
      <c r="CD33" s="28">
        <v>109</v>
      </c>
      <c r="CE33" s="13"/>
      <c r="CF33" s="13"/>
      <c r="CG33" s="13"/>
      <c r="CH33" s="13"/>
      <c r="CI33" s="13"/>
      <c r="CJ33" s="13"/>
      <c r="CK33" s="13"/>
    </row>
    <row r="34" spans="1:89" ht="14.25" customHeight="1" x14ac:dyDescent="0.85">
      <c r="A34" s="3"/>
      <c r="B34" s="22" t="s">
        <v>60</v>
      </c>
      <c r="C34" s="23" t="s">
        <v>29</v>
      </c>
      <c r="D34" s="24">
        <v>100</v>
      </c>
      <c r="E34" s="24">
        <v>34</v>
      </c>
      <c r="F34" s="24">
        <v>34</v>
      </c>
      <c r="G34" s="24">
        <v>34</v>
      </c>
      <c r="H34" s="24">
        <v>35</v>
      </c>
      <c r="I34" s="24">
        <v>39</v>
      </c>
      <c r="J34" s="24">
        <v>41</v>
      </c>
      <c r="K34" s="24">
        <v>41</v>
      </c>
      <c r="L34" s="24">
        <v>41</v>
      </c>
      <c r="M34" s="24">
        <v>43</v>
      </c>
      <c r="N34" s="24">
        <v>45</v>
      </c>
      <c r="O34" s="24">
        <v>48</v>
      </c>
      <c r="P34" s="24">
        <v>49</v>
      </c>
      <c r="Q34" s="24">
        <v>49</v>
      </c>
      <c r="R34" s="24">
        <v>49</v>
      </c>
      <c r="S34" s="24">
        <v>51</v>
      </c>
      <c r="T34" s="24">
        <v>51</v>
      </c>
      <c r="U34" s="24">
        <v>51</v>
      </c>
      <c r="V34" s="24">
        <v>51</v>
      </c>
      <c r="W34" s="24">
        <v>52</v>
      </c>
      <c r="X34" s="24">
        <v>50</v>
      </c>
      <c r="Y34" s="24">
        <v>50</v>
      </c>
      <c r="Z34" s="24">
        <v>52</v>
      </c>
      <c r="AA34" s="24">
        <v>52</v>
      </c>
      <c r="AB34" s="24">
        <v>52</v>
      </c>
      <c r="AC34" s="24">
        <v>53</v>
      </c>
      <c r="AD34" s="24">
        <v>54</v>
      </c>
      <c r="AE34" s="24">
        <v>54</v>
      </c>
      <c r="AF34" s="24">
        <v>54</v>
      </c>
      <c r="AG34" s="24">
        <v>56</v>
      </c>
      <c r="AH34" s="24">
        <v>56</v>
      </c>
      <c r="AI34" s="24">
        <v>57</v>
      </c>
      <c r="AJ34" s="24">
        <v>57</v>
      </c>
      <c r="AK34" s="24">
        <v>58</v>
      </c>
      <c r="AL34" s="24">
        <v>58</v>
      </c>
      <c r="AM34" s="24">
        <v>59</v>
      </c>
      <c r="AN34" s="24">
        <v>59</v>
      </c>
      <c r="AO34" s="24">
        <v>59</v>
      </c>
      <c r="AP34" s="24">
        <v>58</v>
      </c>
      <c r="AQ34" s="24">
        <v>60</v>
      </c>
      <c r="AR34" s="24">
        <v>59</v>
      </c>
      <c r="AS34" s="24">
        <v>60</v>
      </c>
      <c r="AT34" s="24">
        <v>61</v>
      </c>
      <c r="AU34" s="24">
        <v>61</v>
      </c>
      <c r="AV34" s="24">
        <v>62</v>
      </c>
      <c r="AW34" s="24">
        <v>62</v>
      </c>
      <c r="AX34" s="24">
        <v>63</v>
      </c>
      <c r="AY34" s="24">
        <v>63</v>
      </c>
      <c r="AZ34" s="24">
        <v>63</v>
      </c>
      <c r="BA34" s="24">
        <v>65</v>
      </c>
      <c r="BB34" s="24">
        <v>65</v>
      </c>
      <c r="BC34" s="24">
        <v>66</v>
      </c>
      <c r="BD34" s="24">
        <v>67</v>
      </c>
      <c r="BE34" s="24">
        <v>69</v>
      </c>
      <c r="BF34" s="24">
        <v>71</v>
      </c>
      <c r="BG34" s="24">
        <v>70</v>
      </c>
      <c r="BH34" s="24">
        <v>71</v>
      </c>
      <c r="BI34" s="24">
        <v>69</v>
      </c>
      <c r="BJ34" s="24">
        <v>74</v>
      </c>
      <c r="BK34" s="24">
        <v>76</v>
      </c>
      <c r="BL34" s="24">
        <v>73</v>
      </c>
      <c r="BM34" s="24">
        <v>74</v>
      </c>
      <c r="BN34" s="24">
        <v>77</v>
      </c>
      <c r="BO34" s="24">
        <v>78</v>
      </c>
      <c r="BP34" s="24">
        <v>79</v>
      </c>
      <c r="BQ34" s="24">
        <v>81</v>
      </c>
      <c r="BR34" s="24">
        <v>84</v>
      </c>
      <c r="BS34" s="24">
        <v>88</v>
      </c>
      <c r="BT34" s="24">
        <v>93</v>
      </c>
      <c r="BU34" s="24">
        <v>96</v>
      </c>
      <c r="BV34" s="24">
        <v>95</v>
      </c>
      <c r="BW34" s="24">
        <v>95</v>
      </c>
      <c r="BX34" s="24">
        <v>97</v>
      </c>
      <c r="BY34" s="24">
        <v>97</v>
      </c>
      <c r="BZ34" s="24">
        <v>97</v>
      </c>
      <c r="CA34" s="24">
        <v>100</v>
      </c>
      <c r="CB34" s="24">
        <v>105</v>
      </c>
      <c r="CC34" s="24">
        <v>103</v>
      </c>
      <c r="CD34" s="24">
        <v>103</v>
      </c>
      <c r="CE34" s="13"/>
      <c r="CF34" s="13"/>
      <c r="CG34" s="13"/>
      <c r="CH34" s="13"/>
      <c r="CI34" s="13"/>
      <c r="CJ34" s="13"/>
      <c r="CK34" s="13"/>
    </row>
    <row r="35" spans="1:89" ht="13.5" customHeight="1" x14ac:dyDescent="0.85">
      <c r="A35" s="13"/>
      <c r="B35" s="5" t="s">
        <v>61</v>
      </c>
      <c r="C35" s="2" t="s">
        <v>30</v>
      </c>
      <c r="D35" s="28">
        <v>100</v>
      </c>
      <c r="E35" s="28">
        <v>17</v>
      </c>
      <c r="F35" s="28">
        <v>17</v>
      </c>
      <c r="G35" s="28">
        <v>18</v>
      </c>
      <c r="H35" s="28">
        <v>18</v>
      </c>
      <c r="I35" s="28">
        <v>19</v>
      </c>
      <c r="J35" s="28">
        <v>21</v>
      </c>
      <c r="K35" s="28">
        <v>21</v>
      </c>
      <c r="L35" s="28">
        <v>21</v>
      </c>
      <c r="M35" s="28">
        <v>22</v>
      </c>
      <c r="N35" s="28">
        <v>23</v>
      </c>
      <c r="O35" s="28">
        <v>24</v>
      </c>
      <c r="P35" s="28">
        <v>25</v>
      </c>
      <c r="Q35" s="28">
        <v>26</v>
      </c>
      <c r="R35" s="28">
        <v>26</v>
      </c>
      <c r="S35" s="28">
        <v>26</v>
      </c>
      <c r="T35" s="28">
        <v>27</v>
      </c>
      <c r="U35" s="28">
        <v>27</v>
      </c>
      <c r="V35" s="28">
        <v>27</v>
      </c>
      <c r="W35" s="28">
        <v>27</v>
      </c>
      <c r="X35" s="28">
        <v>27</v>
      </c>
      <c r="Y35" s="28">
        <v>28</v>
      </c>
      <c r="Z35" s="28">
        <v>28</v>
      </c>
      <c r="AA35" s="28">
        <v>28</v>
      </c>
      <c r="AB35" s="28">
        <v>28</v>
      </c>
      <c r="AC35" s="28">
        <v>28</v>
      </c>
      <c r="AD35" s="28">
        <v>28</v>
      </c>
      <c r="AE35" s="28">
        <v>28</v>
      </c>
      <c r="AF35" s="28">
        <v>28</v>
      </c>
      <c r="AG35" s="28">
        <v>28</v>
      </c>
      <c r="AH35" s="28">
        <v>28</v>
      </c>
      <c r="AI35" s="28">
        <v>29</v>
      </c>
      <c r="AJ35" s="28">
        <v>29</v>
      </c>
      <c r="AK35" s="28">
        <v>30</v>
      </c>
      <c r="AL35" s="28">
        <v>30</v>
      </c>
      <c r="AM35" s="28">
        <v>30</v>
      </c>
      <c r="AN35" s="28">
        <v>30</v>
      </c>
      <c r="AO35" s="28">
        <v>31</v>
      </c>
      <c r="AP35" s="28">
        <v>31</v>
      </c>
      <c r="AQ35" s="28">
        <v>31</v>
      </c>
      <c r="AR35" s="28">
        <v>31</v>
      </c>
      <c r="AS35" s="28">
        <v>33</v>
      </c>
      <c r="AT35" s="28">
        <v>33</v>
      </c>
      <c r="AU35" s="28">
        <v>33</v>
      </c>
      <c r="AV35" s="28">
        <v>30</v>
      </c>
      <c r="AW35" s="28">
        <v>27</v>
      </c>
      <c r="AX35" s="28">
        <v>27</v>
      </c>
      <c r="AY35" s="28">
        <v>28</v>
      </c>
      <c r="AZ35" s="28">
        <v>27</v>
      </c>
      <c r="BA35" s="28">
        <v>31</v>
      </c>
      <c r="BB35" s="28">
        <v>31</v>
      </c>
      <c r="BC35" s="28">
        <v>33</v>
      </c>
      <c r="BD35" s="28">
        <v>35</v>
      </c>
      <c r="BE35" s="28">
        <v>37</v>
      </c>
      <c r="BF35" s="28">
        <v>38</v>
      </c>
      <c r="BG35" s="28">
        <v>38</v>
      </c>
      <c r="BH35" s="28">
        <v>36</v>
      </c>
      <c r="BI35" s="28">
        <v>29</v>
      </c>
      <c r="BJ35" s="28">
        <v>54</v>
      </c>
      <c r="BK35" s="28">
        <v>44</v>
      </c>
      <c r="BL35" s="28">
        <v>38</v>
      </c>
      <c r="BM35" s="28">
        <v>35</v>
      </c>
      <c r="BN35" s="28">
        <v>39</v>
      </c>
      <c r="BO35" s="28">
        <v>42</v>
      </c>
      <c r="BP35" s="28">
        <v>49</v>
      </c>
      <c r="BQ35" s="28">
        <v>57</v>
      </c>
      <c r="BR35" s="28">
        <v>69</v>
      </c>
      <c r="BS35" s="28">
        <v>74</v>
      </c>
      <c r="BT35" s="28">
        <v>73</v>
      </c>
      <c r="BU35" s="28">
        <v>68</v>
      </c>
      <c r="BV35" s="28">
        <v>67</v>
      </c>
      <c r="BW35" s="28">
        <v>68</v>
      </c>
      <c r="BX35" s="28">
        <v>74</v>
      </c>
      <c r="BY35" s="28">
        <v>86</v>
      </c>
      <c r="BZ35" s="28">
        <v>96</v>
      </c>
      <c r="CA35" s="28">
        <v>105</v>
      </c>
      <c r="CB35" s="28">
        <v>112</v>
      </c>
      <c r="CC35" s="28">
        <v>118</v>
      </c>
      <c r="CD35" s="28">
        <v>131</v>
      </c>
      <c r="CE35" s="13"/>
      <c r="CF35" s="13"/>
      <c r="CG35" s="13"/>
      <c r="CH35" s="13"/>
      <c r="CI35" s="13"/>
      <c r="CJ35" s="13"/>
      <c r="CK35" s="13"/>
    </row>
    <row r="36" spans="1:89" ht="13.5" customHeight="1" x14ac:dyDescent="0.85">
      <c r="A36" s="13"/>
      <c r="B36" s="5" t="s">
        <v>62</v>
      </c>
      <c r="C36" s="2" t="s">
        <v>31</v>
      </c>
      <c r="D36" s="28">
        <v>100</v>
      </c>
      <c r="E36" s="28">
        <v>102</v>
      </c>
      <c r="F36" s="28">
        <v>102</v>
      </c>
      <c r="G36" s="28">
        <v>103</v>
      </c>
      <c r="H36" s="28">
        <v>112</v>
      </c>
      <c r="I36" s="28">
        <v>113</v>
      </c>
      <c r="J36" s="28">
        <v>115</v>
      </c>
      <c r="K36" s="28">
        <v>115</v>
      </c>
      <c r="L36" s="28">
        <v>118</v>
      </c>
      <c r="M36" s="28">
        <v>123</v>
      </c>
      <c r="N36" s="28">
        <v>125</v>
      </c>
      <c r="O36" s="28">
        <v>130</v>
      </c>
      <c r="P36" s="28">
        <v>126</v>
      </c>
      <c r="Q36" s="28">
        <v>126</v>
      </c>
      <c r="R36" s="28">
        <v>129</v>
      </c>
      <c r="S36" s="28">
        <v>137</v>
      </c>
      <c r="T36" s="28">
        <v>138</v>
      </c>
      <c r="U36" s="28">
        <v>139</v>
      </c>
      <c r="V36" s="28">
        <v>140</v>
      </c>
      <c r="W36" s="28">
        <v>141</v>
      </c>
      <c r="X36" s="28">
        <v>142</v>
      </c>
      <c r="Y36" s="28">
        <v>154</v>
      </c>
      <c r="Z36" s="28">
        <v>155</v>
      </c>
      <c r="AA36" s="28">
        <v>151</v>
      </c>
      <c r="AB36" s="28">
        <v>142</v>
      </c>
      <c r="AC36" s="28">
        <v>143</v>
      </c>
      <c r="AD36" s="28">
        <v>144</v>
      </c>
      <c r="AE36" s="28">
        <v>143</v>
      </c>
      <c r="AF36" s="28">
        <v>141</v>
      </c>
      <c r="AG36" s="28">
        <v>140</v>
      </c>
      <c r="AH36" s="28">
        <v>139</v>
      </c>
      <c r="AI36" s="28">
        <v>143</v>
      </c>
      <c r="AJ36" s="28">
        <v>142</v>
      </c>
      <c r="AK36" s="28">
        <v>140</v>
      </c>
      <c r="AL36" s="28">
        <v>143</v>
      </c>
      <c r="AM36" s="28">
        <v>149</v>
      </c>
      <c r="AN36" s="28">
        <v>153</v>
      </c>
      <c r="AO36" s="28">
        <v>151</v>
      </c>
      <c r="AP36" s="28">
        <v>141</v>
      </c>
      <c r="AQ36" s="28">
        <v>141</v>
      </c>
      <c r="AR36" s="28">
        <v>138</v>
      </c>
      <c r="AS36" s="28">
        <v>139</v>
      </c>
      <c r="AT36" s="28">
        <v>137</v>
      </c>
      <c r="AU36" s="28">
        <v>132</v>
      </c>
      <c r="AV36" s="28">
        <v>128</v>
      </c>
      <c r="AW36" s="28">
        <v>131</v>
      </c>
      <c r="AX36" s="28">
        <v>124</v>
      </c>
      <c r="AY36" s="28">
        <v>106</v>
      </c>
      <c r="AZ36" s="28">
        <v>112</v>
      </c>
      <c r="BA36" s="28">
        <v>123</v>
      </c>
      <c r="BB36" s="28">
        <v>120</v>
      </c>
      <c r="BC36" s="28">
        <v>108</v>
      </c>
      <c r="BD36" s="28">
        <v>116</v>
      </c>
      <c r="BE36" s="28">
        <v>140</v>
      </c>
      <c r="BF36" s="28">
        <v>149</v>
      </c>
      <c r="BG36" s="28">
        <v>152</v>
      </c>
      <c r="BH36" s="28">
        <v>141</v>
      </c>
      <c r="BI36" s="28">
        <v>126</v>
      </c>
      <c r="BJ36" s="28">
        <v>118</v>
      </c>
      <c r="BK36" s="28">
        <v>126</v>
      </c>
      <c r="BL36" s="28">
        <v>130</v>
      </c>
      <c r="BM36" s="28">
        <v>123</v>
      </c>
      <c r="BN36" s="28">
        <v>124</v>
      </c>
      <c r="BO36" s="28">
        <v>114</v>
      </c>
      <c r="BP36" s="28">
        <v>118</v>
      </c>
      <c r="BQ36" s="28">
        <v>102</v>
      </c>
      <c r="BR36" s="28">
        <v>99</v>
      </c>
      <c r="BS36" s="28">
        <v>90</v>
      </c>
      <c r="BT36" s="28">
        <v>102</v>
      </c>
      <c r="BU36" s="28">
        <v>96</v>
      </c>
      <c r="BV36" s="28">
        <v>88</v>
      </c>
      <c r="BW36" s="28">
        <v>91</v>
      </c>
      <c r="BX36" s="28">
        <v>102</v>
      </c>
      <c r="BY36" s="28">
        <v>92</v>
      </c>
      <c r="BZ36" s="28">
        <v>96</v>
      </c>
      <c r="CA36" s="28">
        <v>100</v>
      </c>
      <c r="CB36" s="28">
        <v>110</v>
      </c>
      <c r="CC36" s="28">
        <v>91</v>
      </c>
      <c r="CD36" s="28">
        <v>83</v>
      </c>
      <c r="CE36" s="13"/>
      <c r="CF36" s="13"/>
      <c r="CG36" s="13"/>
      <c r="CH36" s="13"/>
      <c r="CI36" s="13"/>
      <c r="CJ36" s="13"/>
      <c r="CK36" s="13"/>
    </row>
    <row r="37" spans="1:89" ht="13.5" customHeight="1" x14ac:dyDescent="0.85">
      <c r="A37" s="13"/>
      <c r="B37" s="5" t="s">
        <v>63</v>
      </c>
      <c r="C37" s="2" t="s">
        <v>32</v>
      </c>
      <c r="D37" s="28">
        <v>100</v>
      </c>
      <c r="E37" s="28">
        <v>33</v>
      </c>
      <c r="F37" s="28">
        <v>37</v>
      </c>
      <c r="G37" s="28">
        <v>36</v>
      </c>
      <c r="H37" s="28">
        <v>35</v>
      </c>
      <c r="I37" s="28">
        <v>38</v>
      </c>
      <c r="J37" s="28">
        <v>40</v>
      </c>
      <c r="K37" s="28">
        <v>38</v>
      </c>
      <c r="L37" s="28">
        <v>36</v>
      </c>
      <c r="M37" s="28">
        <v>36</v>
      </c>
      <c r="N37" s="28">
        <v>43</v>
      </c>
      <c r="O37" s="28">
        <v>43</v>
      </c>
      <c r="P37" s="28">
        <v>42</v>
      </c>
      <c r="Q37" s="28">
        <v>45</v>
      </c>
      <c r="R37" s="28">
        <v>43</v>
      </c>
      <c r="S37" s="28">
        <v>43</v>
      </c>
      <c r="T37" s="28">
        <v>41</v>
      </c>
      <c r="U37" s="28">
        <v>45</v>
      </c>
      <c r="V37" s="28">
        <v>46</v>
      </c>
      <c r="W37" s="28">
        <v>46</v>
      </c>
      <c r="X37" s="28">
        <v>40</v>
      </c>
      <c r="Y37" s="28">
        <v>43</v>
      </c>
      <c r="Z37" s="28">
        <v>53</v>
      </c>
      <c r="AA37" s="28">
        <v>44</v>
      </c>
      <c r="AB37" s="28">
        <v>44</v>
      </c>
      <c r="AC37" s="28">
        <v>52</v>
      </c>
      <c r="AD37" s="28">
        <v>55</v>
      </c>
      <c r="AE37" s="28">
        <v>52</v>
      </c>
      <c r="AF37" s="28">
        <v>50</v>
      </c>
      <c r="AG37" s="28">
        <v>58</v>
      </c>
      <c r="AH37" s="28">
        <v>53</v>
      </c>
      <c r="AI37" s="28">
        <v>54</v>
      </c>
      <c r="AJ37" s="28">
        <v>62</v>
      </c>
      <c r="AK37" s="28">
        <v>53</v>
      </c>
      <c r="AL37" s="28">
        <v>54</v>
      </c>
      <c r="AM37" s="28">
        <v>54</v>
      </c>
      <c r="AN37" s="28">
        <v>60</v>
      </c>
      <c r="AO37" s="28">
        <v>55</v>
      </c>
      <c r="AP37" s="28">
        <v>54</v>
      </c>
      <c r="AQ37" s="28">
        <v>55</v>
      </c>
      <c r="AR37" s="28">
        <v>52</v>
      </c>
      <c r="AS37" s="28">
        <v>54</v>
      </c>
      <c r="AT37" s="28">
        <v>49</v>
      </c>
      <c r="AU37" s="28">
        <v>56</v>
      </c>
      <c r="AV37" s="28">
        <v>57</v>
      </c>
      <c r="AW37" s="28">
        <v>59</v>
      </c>
      <c r="AX37" s="28">
        <v>57</v>
      </c>
      <c r="AY37" s="28">
        <v>63</v>
      </c>
      <c r="AZ37" s="28">
        <v>57</v>
      </c>
      <c r="BA37" s="28">
        <v>55</v>
      </c>
      <c r="BB37" s="28">
        <v>55</v>
      </c>
      <c r="BC37" s="28">
        <v>67</v>
      </c>
      <c r="BD37" s="28">
        <v>65</v>
      </c>
      <c r="BE37" s="28">
        <v>67</v>
      </c>
      <c r="BF37" s="28">
        <v>69</v>
      </c>
      <c r="BG37" s="28">
        <v>59</v>
      </c>
      <c r="BH37" s="28">
        <v>63</v>
      </c>
      <c r="BI37" s="28">
        <v>69</v>
      </c>
      <c r="BJ37" s="28">
        <v>66</v>
      </c>
      <c r="BK37" s="28">
        <v>74</v>
      </c>
      <c r="BL37" s="28">
        <v>62</v>
      </c>
      <c r="BM37" s="28">
        <v>79</v>
      </c>
      <c r="BN37" s="28">
        <v>83</v>
      </c>
      <c r="BO37" s="28">
        <v>84</v>
      </c>
      <c r="BP37" s="28">
        <v>89</v>
      </c>
      <c r="BQ37" s="28">
        <v>94</v>
      </c>
      <c r="BR37" s="28">
        <v>100</v>
      </c>
      <c r="BS37" s="28">
        <v>107</v>
      </c>
      <c r="BT37" s="28">
        <v>114</v>
      </c>
      <c r="BU37" s="28">
        <v>117</v>
      </c>
      <c r="BV37" s="28">
        <v>133</v>
      </c>
      <c r="BW37" s="28">
        <v>108</v>
      </c>
      <c r="BX37" s="28">
        <v>116</v>
      </c>
      <c r="BY37" s="28">
        <v>110</v>
      </c>
      <c r="BZ37" s="28">
        <v>93</v>
      </c>
      <c r="CA37" s="28">
        <v>99</v>
      </c>
      <c r="CB37" s="28">
        <v>99</v>
      </c>
      <c r="CC37" s="28">
        <v>106</v>
      </c>
      <c r="CD37" s="28">
        <v>102</v>
      </c>
      <c r="CE37" s="13"/>
      <c r="CF37" s="13"/>
      <c r="CG37" s="13"/>
      <c r="CH37" s="13"/>
      <c r="CI37" s="13"/>
      <c r="CJ37" s="13"/>
      <c r="CK37" s="13"/>
    </row>
    <row r="38" spans="1:89" ht="13.5" customHeight="1" x14ac:dyDescent="0.85">
      <c r="A38" s="13"/>
      <c r="B38" s="5" t="s">
        <v>64</v>
      </c>
      <c r="C38" s="2" t="s">
        <v>33</v>
      </c>
      <c r="D38" s="28">
        <v>100</v>
      </c>
      <c r="E38" s="28">
        <v>21</v>
      </c>
      <c r="F38" s="28">
        <v>21</v>
      </c>
      <c r="G38" s="28">
        <v>22</v>
      </c>
      <c r="H38" s="28">
        <v>22</v>
      </c>
      <c r="I38" s="28">
        <v>26</v>
      </c>
      <c r="J38" s="28">
        <v>31</v>
      </c>
      <c r="K38" s="28">
        <v>31</v>
      </c>
      <c r="L38" s="28">
        <v>31</v>
      </c>
      <c r="M38" s="28">
        <v>32</v>
      </c>
      <c r="N38" s="28">
        <v>35</v>
      </c>
      <c r="O38" s="28">
        <v>36</v>
      </c>
      <c r="P38" s="28">
        <v>37</v>
      </c>
      <c r="Q38" s="28">
        <v>40</v>
      </c>
      <c r="R38" s="28">
        <v>40</v>
      </c>
      <c r="S38" s="28">
        <v>39</v>
      </c>
      <c r="T38" s="28">
        <v>40</v>
      </c>
      <c r="U38" s="28">
        <v>41</v>
      </c>
      <c r="V38" s="28">
        <v>41</v>
      </c>
      <c r="W38" s="28">
        <v>41</v>
      </c>
      <c r="X38" s="28">
        <v>41</v>
      </c>
      <c r="Y38" s="28">
        <v>44</v>
      </c>
      <c r="Z38" s="28">
        <v>43</v>
      </c>
      <c r="AA38" s="28">
        <v>43</v>
      </c>
      <c r="AB38" s="28">
        <v>44</v>
      </c>
      <c r="AC38" s="28">
        <v>45</v>
      </c>
      <c r="AD38" s="28">
        <v>44</v>
      </c>
      <c r="AE38" s="28">
        <v>42</v>
      </c>
      <c r="AF38" s="28">
        <v>41</v>
      </c>
      <c r="AG38" s="28">
        <v>43</v>
      </c>
      <c r="AH38" s="28">
        <v>42</v>
      </c>
      <c r="AI38" s="28">
        <v>43</v>
      </c>
      <c r="AJ38" s="28">
        <v>42</v>
      </c>
      <c r="AK38" s="28">
        <v>45</v>
      </c>
      <c r="AL38" s="28">
        <v>43</v>
      </c>
      <c r="AM38" s="28">
        <v>44</v>
      </c>
      <c r="AN38" s="28">
        <v>43</v>
      </c>
      <c r="AO38" s="28">
        <v>45</v>
      </c>
      <c r="AP38" s="28">
        <v>43</v>
      </c>
      <c r="AQ38" s="28">
        <v>46</v>
      </c>
      <c r="AR38" s="28">
        <v>45</v>
      </c>
      <c r="AS38" s="28">
        <v>47</v>
      </c>
      <c r="AT38" s="28">
        <v>47</v>
      </c>
      <c r="AU38" s="28">
        <v>48</v>
      </c>
      <c r="AV38" s="28">
        <v>50</v>
      </c>
      <c r="AW38" s="28">
        <v>52</v>
      </c>
      <c r="AX38" s="28">
        <v>50</v>
      </c>
      <c r="AY38" s="28">
        <v>52</v>
      </c>
      <c r="AZ38" s="28">
        <v>51</v>
      </c>
      <c r="BA38" s="28">
        <v>56</v>
      </c>
      <c r="BB38" s="28">
        <v>57</v>
      </c>
      <c r="BC38" s="28">
        <v>58</v>
      </c>
      <c r="BD38" s="28">
        <v>59</v>
      </c>
      <c r="BE38" s="28">
        <v>61</v>
      </c>
      <c r="BF38" s="28">
        <v>65</v>
      </c>
      <c r="BG38" s="28">
        <v>64</v>
      </c>
      <c r="BH38" s="28">
        <v>64</v>
      </c>
      <c r="BI38" s="28">
        <v>66</v>
      </c>
      <c r="BJ38" s="28">
        <v>66</v>
      </c>
      <c r="BK38" s="28">
        <v>69</v>
      </c>
      <c r="BL38" s="28">
        <v>71</v>
      </c>
      <c r="BM38" s="28">
        <v>72</v>
      </c>
      <c r="BN38" s="28">
        <v>74</v>
      </c>
      <c r="BO38" s="28">
        <v>76</v>
      </c>
      <c r="BP38" s="28">
        <v>78</v>
      </c>
      <c r="BQ38" s="28">
        <v>79</v>
      </c>
      <c r="BR38" s="28">
        <v>81</v>
      </c>
      <c r="BS38" s="28">
        <v>84</v>
      </c>
      <c r="BT38" s="28">
        <v>88</v>
      </c>
      <c r="BU38" s="28">
        <v>100</v>
      </c>
      <c r="BV38" s="28">
        <v>95</v>
      </c>
      <c r="BW38" s="28">
        <v>98</v>
      </c>
      <c r="BX38" s="28">
        <v>99</v>
      </c>
      <c r="BY38" s="28">
        <v>96</v>
      </c>
      <c r="BZ38" s="28">
        <v>95</v>
      </c>
      <c r="CA38" s="28">
        <v>96</v>
      </c>
      <c r="CB38" s="28">
        <v>112</v>
      </c>
      <c r="CC38" s="28">
        <v>96</v>
      </c>
      <c r="CD38" s="28">
        <v>97</v>
      </c>
      <c r="CE38" s="13"/>
      <c r="CF38" s="13"/>
      <c r="CG38" s="13"/>
      <c r="CH38" s="13"/>
      <c r="CI38" s="13"/>
      <c r="CJ38" s="13"/>
      <c r="CK38" s="13"/>
    </row>
    <row r="39" spans="1:89" ht="13.5" customHeight="1" x14ac:dyDescent="0.85">
      <c r="A39" s="13"/>
      <c r="B39" s="5" t="s">
        <v>65</v>
      </c>
      <c r="C39" s="2" t="s">
        <v>8</v>
      </c>
      <c r="D39" s="28">
        <v>100</v>
      </c>
      <c r="E39" s="28">
        <v>20</v>
      </c>
      <c r="F39" s="28">
        <v>20</v>
      </c>
      <c r="G39" s="28">
        <v>20</v>
      </c>
      <c r="H39" s="28">
        <v>21</v>
      </c>
      <c r="I39" s="28">
        <v>24</v>
      </c>
      <c r="J39" s="28">
        <v>29</v>
      </c>
      <c r="K39" s="28">
        <v>29</v>
      </c>
      <c r="L39" s="28">
        <v>29</v>
      </c>
      <c r="M39" s="28">
        <v>30</v>
      </c>
      <c r="N39" s="28">
        <v>33</v>
      </c>
      <c r="O39" s="28">
        <v>34</v>
      </c>
      <c r="P39" s="28">
        <v>35</v>
      </c>
      <c r="Q39" s="28">
        <v>37</v>
      </c>
      <c r="R39" s="28">
        <v>38</v>
      </c>
      <c r="S39" s="28">
        <v>37</v>
      </c>
      <c r="T39" s="28">
        <v>37</v>
      </c>
      <c r="U39" s="28">
        <v>39</v>
      </c>
      <c r="V39" s="28">
        <v>39</v>
      </c>
      <c r="W39" s="28">
        <v>39</v>
      </c>
      <c r="X39" s="28">
        <v>39</v>
      </c>
      <c r="Y39" s="28">
        <v>39</v>
      </c>
      <c r="Z39" s="28">
        <v>41</v>
      </c>
      <c r="AA39" s="28">
        <v>41</v>
      </c>
      <c r="AB39" s="28">
        <v>42</v>
      </c>
      <c r="AC39" s="28">
        <v>42</v>
      </c>
      <c r="AD39" s="28">
        <v>43</v>
      </c>
      <c r="AE39" s="28">
        <v>44</v>
      </c>
      <c r="AF39" s="28">
        <v>44</v>
      </c>
      <c r="AG39" s="28">
        <v>44</v>
      </c>
      <c r="AH39" s="28">
        <v>45</v>
      </c>
      <c r="AI39" s="28">
        <v>46</v>
      </c>
      <c r="AJ39" s="28">
        <v>46</v>
      </c>
      <c r="AK39" s="28">
        <v>46</v>
      </c>
      <c r="AL39" s="28">
        <v>46</v>
      </c>
      <c r="AM39" s="28">
        <v>46</v>
      </c>
      <c r="AN39" s="28">
        <v>46</v>
      </c>
      <c r="AO39" s="28">
        <v>46</v>
      </c>
      <c r="AP39" s="28">
        <v>47</v>
      </c>
      <c r="AQ39" s="28">
        <v>47</v>
      </c>
      <c r="AR39" s="28">
        <v>48</v>
      </c>
      <c r="AS39" s="28">
        <v>48</v>
      </c>
      <c r="AT39" s="28">
        <v>49</v>
      </c>
      <c r="AU39" s="28">
        <v>50</v>
      </c>
      <c r="AV39" s="28">
        <v>52</v>
      </c>
      <c r="AW39" s="28">
        <v>52</v>
      </c>
      <c r="AX39" s="28">
        <v>52</v>
      </c>
      <c r="AY39" s="28">
        <v>52</v>
      </c>
      <c r="AZ39" s="28">
        <v>53</v>
      </c>
      <c r="BA39" s="28">
        <v>55</v>
      </c>
      <c r="BB39" s="28">
        <v>57</v>
      </c>
      <c r="BC39" s="28">
        <v>57</v>
      </c>
      <c r="BD39" s="28">
        <v>58</v>
      </c>
      <c r="BE39" s="28">
        <v>60</v>
      </c>
      <c r="BF39" s="28">
        <v>61</v>
      </c>
      <c r="BG39" s="28">
        <v>64</v>
      </c>
      <c r="BH39" s="28">
        <v>64</v>
      </c>
      <c r="BI39" s="28">
        <v>70</v>
      </c>
      <c r="BJ39" s="28">
        <v>72</v>
      </c>
      <c r="BK39" s="28">
        <v>73</v>
      </c>
      <c r="BL39" s="28">
        <v>73</v>
      </c>
      <c r="BM39" s="28">
        <v>75</v>
      </c>
      <c r="BN39" s="28">
        <v>76</v>
      </c>
      <c r="BO39" s="28">
        <v>76</v>
      </c>
      <c r="BP39" s="28">
        <v>76</v>
      </c>
      <c r="BQ39" s="28">
        <v>79</v>
      </c>
      <c r="BR39" s="28">
        <v>84</v>
      </c>
      <c r="BS39" s="28">
        <v>88</v>
      </c>
      <c r="BT39" s="28">
        <v>92</v>
      </c>
      <c r="BU39" s="28">
        <v>97</v>
      </c>
      <c r="BV39" s="28">
        <v>100</v>
      </c>
      <c r="BW39" s="28">
        <v>101</v>
      </c>
      <c r="BX39" s="28">
        <v>101</v>
      </c>
      <c r="BY39" s="28">
        <v>99</v>
      </c>
      <c r="BZ39" s="28">
        <v>100</v>
      </c>
      <c r="CA39" s="28">
        <v>99</v>
      </c>
      <c r="CB39" s="28">
        <v>101</v>
      </c>
      <c r="CC39" s="28">
        <v>103</v>
      </c>
      <c r="CD39" s="28">
        <v>106</v>
      </c>
      <c r="CE39" s="13"/>
      <c r="CF39" s="13"/>
      <c r="CG39" s="13"/>
      <c r="CH39" s="13"/>
      <c r="CI39" s="13"/>
      <c r="CJ39" s="13"/>
      <c r="CK39" s="13"/>
    </row>
    <row r="40" spans="1:89" ht="13.5" customHeight="1" x14ac:dyDescent="0.85">
      <c r="A40" s="13"/>
      <c r="B40" s="5" t="s">
        <v>66</v>
      </c>
      <c r="C40" s="2" t="s">
        <v>34</v>
      </c>
      <c r="D40" s="28">
        <v>100</v>
      </c>
      <c r="E40" s="28">
        <v>21</v>
      </c>
      <c r="F40" s="28">
        <v>21</v>
      </c>
      <c r="G40" s="28">
        <v>21</v>
      </c>
      <c r="H40" s="28">
        <v>22</v>
      </c>
      <c r="I40" s="28">
        <v>25</v>
      </c>
      <c r="J40" s="28">
        <v>31</v>
      </c>
      <c r="K40" s="28">
        <v>30</v>
      </c>
      <c r="L40" s="28">
        <v>30</v>
      </c>
      <c r="M40" s="28">
        <v>31</v>
      </c>
      <c r="N40" s="28">
        <v>35</v>
      </c>
      <c r="O40" s="28">
        <v>36</v>
      </c>
      <c r="P40" s="28">
        <v>37</v>
      </c>
      <c r="Q40" s="28">
        <v>39</v>
      </c>
      <c r="R40" s="28">
        <v>39</v>
      </c>
      <c r="S40" s="28">
        <v>39</v>
      </c>
      <c r="T40" s="28">
        <v>39</v>
      </c>
      <c r="U40" s="28">
        <v>40</v>
      </c>
      <c r="V40" s="28">
        <v>40</v>
      </c>
      <c r="W40" s="28">
        <v>41</v>
      </c>
      <c r="X40" s="28">
        <v>40</v>
      </c>
      <c r="Y40" s="28">
        <v>41</v>
      </c>
      <c r="Z40" s="28">
        <v>42</v>
      </c>
      <c r="AA40" s="28">
        <v>43</v>
      </c>
      <c r="AB40" s="28">
        <v>44</v>
      </c>
      <c r="AC40" s="28">
        <v>44</v>
      </c>
      <c r="AD40" s="28">
        <v>45</v>
      </c>
      <c r="AE40" s="28">
        <v>46</v>
      </c>
      <c r="AF40" s="28">
        <v>46</v>
      </c>
      <c r="AG40" s="28">
        <v>46</v>
      </c>
      <c r="AH40" s="28">
        <v>47</v>
      </c>
      <c r="AI40" s="28">
        <v>48</v>
      </c>
      <c r="AJ40" s="28">
        <v>48</v>
      </c>
      <c r="AK40" s="28">
        <v>48</v>
      </c>
      <c r="AL40" s="28">
        <v>48</v>
      </c>
      <c r="AM40" s="28">
        <v>48</v>
      </c>
      <c r="AN40" s="28">
        <v>48</v>
      </c>
      <c r="AO40" s="28">
        <v>48</v>
      </c>
      <c r="AP40" s="28">
        <v>49</v>
      </c>
      <c r="AQ40" s="28">
        <v>49</v>
      </c>
      <c r="AR40" s="28">
        <v>50</v>
      </c>
      <c r="AS40" s="28">
        <v>50</v>
      </c>
      <c r="AT40" s="28">
        <v>51</v>
      </c>
      <c r="AU40" s="28">
        <v>53</v>
      </c>
      <c r="AV40" s="28">
        <v>54</v>
      </c>
      <c r="AW40" s="28">
        <v>54</v>
      </c>
      <c r="AX40" s="28">
        <v>55</v>
      </c>
      <c r="AY40" s="28">
        <v>55</v>
      </c>
      <c r="AZ40" s="28">
        <v>55</v>
      </c>
      <c r="BA40" s="28">
        <v>58</v>
      </c>
      <c r="BB40" s="28">
        <v>60</v>
      </c>
      <c r="BC40" s="28">
        <v>61</v>
      </c>
      <c r="BD40" s="28">
        <v>59</v>
      </c>
      <c r="BE40" s="28">
        <v>58</v>
      </c>
      <c r="BF40" s="28">
        <v>62</v>
      </c>
      <c r="BG40" s="28">
        <v>68</v>
      </c>
      <c r="BH40" s="28">
        <v>73</v>
      </c>
      <c r="BI40" s="28">
        <v>74</v>
      </c>
      <c r="BJ40" s="28">
        <v>72</v>
      </c>
      <c r="BK40" s="28">
        <v>79</v>
      </c>
      <c r="BL40" s="28">
        <v>77</v>
      </c>
      <c r="BM40" s="28">
        <v>77</v>
      </c>
      <c r="BN40" s="28">
        <v>77</v>
      </c>
      <c r="BO40" s="28">
        <v>77</v>
      </c>
      <c r="BP40" s="28">
        <v>77</v>
      </c>
      <c r="BQ40" s="28">
        <v>79</v>
      </c>
      <c r="BR40" s="28">
        <v>83</v>
      </c>
      <c r="BS40" s="28">
        <v>86</v>
      </c>
      <c r="BT40" s="28">
        <v>89</v>
      </c>
      <c r="BU40" s="28">
        <v>92</v>
      </c>
      <c r="BV40" s="28">
        <v>94</v>
      </c>
      <c r="BW40" s="28">
        <v>95</v>
      </c>
      <c r="BX40" s="28">
        <v>97</v>
      </c>
      <c r="BY40" s="28">
        <v>97</v>
      </c>
      <c r="BZ40" s="28">
        <v>99</v>
      </c>
      <c r="CA40" s="28">
        <v>100</v>
      </c>
      <c r="CB40" s="28">
        <v>103</v>
      </c>
      <c r="CC40" s="28">
        <v>104</v>
      </c>
      <c r="CD40" s="28">
        <v>106</v>
      </c>
      <c r="CE40" s="13"/>
      <c r="CF40" s="13"/>
      <c r="CG40" s="13"/>
      <c r="CH40" s="13"/>
      <c r="CI40" s="13"/>
      <c r="CJ40" s="13"/>
      <c r="CK40" s="13"/>
    </row>
    <row r="41" spans="1:89" ht="13.5" customHeight="1" x14ac:dyDescent="0.85">
      <c r="A41" s="13"/>
      <c r="B41" s="5" t="s">
        <v>98</v>
      </c>
      <c r="C41" s="2" t="s">
        <v>35</v>
      </c>
      <c r="D41" s="28">
        <v>100</v>
      </c>
      <c r="E41" s="28">
        <v>49</v>
      </c>
      <c r="F41" s="28">
        <v>50</v>
      </c>
      <c r="G41" s="28">
        <v>50</v>
      </c>
      <c r="H41" s="28">
        <v>50</v>
      </c>
      <c r="I41" s="28">
        <v>53</v>
      </c>
      <c r="J41" s="28">
        <v>53</v>
      </c>
      <c r="K41" s="28">
        <v>53</v>
      </c>
      <c r="L41" s="28">
        <v>53</v>
      </c>
      <c r="M41" s="28">
        <v>56</v>
      </c>
      <c r="N41" s="28">
        <v>58</v>
      </c>
      <c r="O41" s="28">
        <v>60</v>
      </c>
      <c r="P41" s="28">
        <v>61</v>
      </c>
      <c r="Q41" s="28">
        <v>62</v>
      </c>
      <c r="R41" s="28">
        <v>63</v>
      </c>
      <c r="S41" s="28">
        <v>63</v>
      </c>
      <c r="T41" s="28">
        <v>64</v>
      </c>
      <c r="U41" s="28">
        <v>65</v>
      </c>
      <c r="V41" s="28">
        <v>65</v>
      </c>
      <c r="W41" s="28">
        <v>65</v>
      </c>
      <c r="X41" s="28">
        <v>65</v>
      </c>
      <c r="Y41" s="28">
        <v>67</v>
      </c>
      <c r="Z41" s="28">
        <v>68</v>
      </c>
      <c r="AA41" s="28">
        <v>69</v>
      </c>
      <c r="AB41" s="28">
        <v>69</v>
      </c>
      <c r="AC41" s="28">
        <v>71</v>
      </c>
      <c r="AD41" s="28">
        <v>72</v>
      </c>
      <c r="AE41" s="28">
        <v>72</v>
      </c>
      <c r="AF41" s="28">
        <v>72</v>
      </c>
      <c r="AG41" s="28">
        <v>74</v>
      </c>
      <c r="AH41" s="28">
        <v>74</v>
      </c>
      <c r="AI41" s="28">
        <v>75</v>
      </c>
      <c r="AJ41" s="28">
        <v>75</v>
      </c>
      <c r="AK41" s="28">
        <v>76</v>
      </c>
      <c r="AL41" s="28">
        <v>76</v>
      </c>
      <c r="AM41" s="28">
        <v>76</v>
      </c>
      <c r="AN41" s="28">
        <v>76</v>
      </c>
      <c r="AO41" s="28">
        <v>77</v>
      </c>
      <c r="AP41" s="28">
        <v>78</v>
      </c>
      <c r="AQ41" s="28">
        <v>78</v>
      </c>
      <c r="AR41" s="28">
        <v>79</v>
      </c>
      <c r="AS41" s="28">
        <v>80</v>
      </c>
      <c r="AT41" s="28">
        <v>81</v>
      </c>
      <c r="AU41" s="28">
        <v>82</v>
      </c>
      <c r="AV41" s="28">
        <v>83</v>
      </c>
      <c r="AW41" s="28">
        <v>85</v>
      </c>
      <c r="AX41" s="28">
        <v>86</v>
      </c>
      <c r="AY41" s="28">
        <v>86</v>
      </c>
      <c r="AZ41" s="28">
        <v>86</v>
      </c>
      <c r="BA41" s="28">
        <v>91</v>
      </c>
      <c r="BB41" s="28">
        <v>84</v>
      </c>
      <c r="BC41" s="28">
        <v>81</v>
      </c>
      <c r="BD41" s="28">
        <v>84</v>
      </c>
      <c r="BE41" s="28">
        <v>88</v>
      </c>
      <c r="BF41" s="28">
        <v>83</v>
      </c>
      <c r="BG41" s="28">
        <v>83</v>
      </c>
      <c r="BH41" s="28">
        <v>83</v>
      </c>
      <c r="BI41" s="28">
        <v>81</v>
      </c>
      <c r="BJ41" s="28">
        <v>88</v>
      </c>
      <c r="BK41" s="28">
        <v>87</v>
      </c>
      <c r="BL41" s="28">
        <v>85</v>
      </c>
      <c r="BM41" s="28">
        <v>84</v>
      </c>
      <c r="BN41" s="28">
        <v>83</v>
      </c>
      <c r="BO41" s="28">
        <v>84</v>
      </c>
      <c r="BP41" s="28">
        <v>84</v>
      </c>
      <c r="BQ41" s="28">
        <v>86</v>
      </c>
      <c r="BR41" s="28">
        <v>88</v>
      </c>
      <c r="BS41" s="28">
        <v>93</v>
      </c>
      <c r="BT41" s="28">
        <v>94</v>
      </c>
      <c r="BU41" s="28">
        <v>99</v>
      </c>
      <c r="BV41" s="28">
        <v>95</v>
      </c>
      <c r="BW41" s="28">
        <v>96</v>
      </c>
      <c r="BX41" s="28">
        <v>97</v>
      </c>
      <c r="BY41" s="28">
        <v>98</v>
      </c>
      <c r="BZ41" s="28">
        <v>99</v>
      </c>
      <c r="CA41" s="28">
        <v>101</v>
      </c>
      <c r="CB41" s="28">
        <v>102</v>
      </c>
      <c r="CC41" s="28">
        <v>103</v>
      </c>
      <c r="CD41" s="28">
        <v>104</v>
      </c>
      <c r="CE41" s="13"/>
      <c r="CF41" s="13"/>
      <c r="CG41" s="13"/>
      <c r="CH41" s="13"/>
      <c r="CI41" s="13"/>
      <c r="CJ41" s="13"/>
      <c r="CK41" s="13"/>
    </row>
    <row r="42" spans="1:89" ht="13.5" customHeight="1" x14ac:dyDescent="0.85">
      <c r="A42" s="13"/>
      <c r="B42" s="5" t="s">
        <v>67</v>
      </c>
      <c r="C42" s="2" t="s">
        <v>36</v>
      </c>
      <c r="D42" s="28">
        <v>100</v>
      </c>
      <c r="E42" s="28">
        <v>17</v>
      </c>
      <c r="F42" s="28">
        <v>17</v>
      </c>
      <c r="G42" s="28">
        <v>17</v>
      </c>
      <c r="H42" s="28">
        <v>17</v>
      </c>
      <c r="I42" s="28">
        <v>18</v>
      </c>
      <c r="J42" s="28">
        <v>18</v>
      </c>
      <c r="K42" s="28">
        <v>18</v>
      </c>
      <c r="L42" s="28">
        <v>18</v>
      </c>
      <c r="M42" s="28">
        <v>20</v>
      </c>
      <c r="N42" s="28">
        <v>20</v>
      </c>
      <c r="O42" s="28">
        <v>20</v>
      </c>
      <c r="P42" s="28">
        <v>20</v>
      </c>
      <c r="Q42" s="28">
        <v>21</v>
      </c>
      <c r="R42" s="28">
        <v>22</v>
      </c>
      <c r="S42" s="28">
        <v>23</v>
      </c>
      <c r="T42" s="28">
        <v>22</v>
      </c>
      <c r="U42" s="28">
        <v>24</v>
      </c>
      <c r="V42" s="28">
        <v>25</v>
      </c>
      <c r="W42" s="28">
        <v>25</v>
      </c>
      <c r="X42" s="28">
        <v>24</v>
      </c>
      <c r="Y42" s="28">
        <v>23</v>
      </c>
      <c r="Z42" s="28">
        <v>28</v>
      </c>
      <c r="AA42" s="28">
        <v>26</v>
      </c>
      <c r="AB42" s="28">
        <v>26</v>
      </c>
      <c r="AC42" s="28">
        <v>25</v>
      </c>
      <c r="AD42" s="28">
        <v>33</v>
      </c>
      <c r="AE42" s="28">
        <v>29</v>
      </c>
      <c r="AF42" s="28">
        <v>31</v>
      </c>
      <c r="AG42" s="28">
        <v>38</v>
      </c>
      <c r="AH42" s="28">
        <v>38</v>
      </c>
      <c r="AI42" s="28">
        <v>38</v>
      </c>
      <c r="AJ42" s="28">
        <v>38</v>
      </c>
      <c r="AK42" s="28">
        <v>40</v>
      </c>
      <c r="AL42" s="28">
        <v>41</v>
      </c>
      <c r="AM42" s="28">
        <v>41</v>
      </c>
      <c r="AN42" s="28">
        <v>41</v>
      </c>
      <c r="AO42" s="28">
        <v>41</v>
      </c>
      <c r="AP42" s="28">
        <v>41</v>
      </c>
      <c r="AQ42" s="28">
        <v>41</v>
      </c>
      <c r="AR42" s="28">
        <v>41</v>
      </c>
      <c r="AS42" s="28">
        <v>38</v>
      </c>
      <c r="AT42" s="28">
        <v>46</v>
      </c>
      <c r="AU42" s="28">
        <v>41</v>
      </c>
      <c r="AV42" s="28">
        <v>41</v>
      </c>
      <c r="AW42" s="28">
        <v>36</v>
      </c>
      <c r="AX42" s="28">
        <v>48</v>
      </c>
      <c r="AY42" s="28">
        <v>44</v>
      </c>
      <c r="AZ42" s="28">
        <v>43</v>
      </c>
      <c r="BA42" s="28">
        <v>40</v>
      </c>
      <c r="BB42" s="28">
        <v>42</v>
      </c>
      <c r="BC42" s="28">
        <v>42</v>
      </c>
      <c r="BD42" s="28">
        <v>45</v>
      </c>
      <c r="BE42" s="28">
        <v>46</v>
      </c>
      <c r="BF42" s="28">
        <v>49</v>
      </c>
      <c r="BG42" s="28">
        <v>43</v>
      </c>
      <c r="BH42" s="28">
        <v>37</v>
      </c>
      <c r="BI42" s="28">
        <v>31</v>
      </c>
      <c r="BJ42" s="28">
        <v>82</v>
      </c>
      <c r="BK42" s="28">
        <v>56</v>
      </c>
      <c r="BL42" s="28">
        <v>38</v>
      </c>
      <c r="BM42" s="28">
        <v>39</v>
      </c>
      <c r="BN42" s="28">
        <v>53</v>
      </c>
      <c r="BO42" s="28">
        <v>57</v>
      </c>
      <c r="BP42" s="28">
        <v>61</v>
      </c>
      <c r="BQ42" s="28">
        <v>65</v>
      </c>
      <c r="BR42" s="28">
        <v>64</v>
      </c>
      <c r="BS42" s="28">
        <v>77</v>
      </c>
      <c r="BT42" s="28">
        <v>92</v>
      </c>
      <c r="BU42" s="28">
        <v>94</v>
      </c>
      <c r="BV42" s="28">
        <v>101</v>
      </c>
      <c r="BW42" s="28">
        <v>101</v>
      </c>
      <c r="BX42" s="28">
        <v>102</v>
      </c>
      <c r="BY42" s="28">
        <v>100</v>
      </c>
      <c r="BZ42" s="28">
        <v>100</v>
      </c>
      <c r="CA42" s="28">
        <v>98</v>
      </c>
      <c r="CB42" s="28">
        <v>102</v>
      </c>
      <c r="CC42" s="28">
        <v>103</v>
      </c>
      <c r="CD42" s="28">
        <v>103</v>
      </c>
      <c r="CE42" s="13"/>
      <c r="CF42" s="13"/>
      <c r="CG42" s="13"/>
      <c r="CH42" s="13"/>
      <c r="CI42" s="13"/>
      <c r="CJ42" s="13"/>
      <c r="CK42" s="13"/>
    </row>
    <row r="43" spans="1:89" ht="13.5" customHeight="1" x14ac:dyDescent="0.85">
      <c r="A43" s="13"/>
      <c r="B43" s="5" t="s">
        <v>68</v>
      </c>
      <c r="C43" s="2" t="s">
        <v>37</v>
      </c>
      <c r="D43" s="28">
        <v>100</v>
      </c>
      <c r="E43" s="28">
        <v>67</v>
      </c>
      <c r="F43" s="28">
        <v>67</v>
      </c>
      <c r="G43" s="28">
        <v>68</v>
      </c>
      <c r="H43" s="28">
        <v>69</v>
      </c>
      <c r="I43" s="28">
        <v>75</v>
      </c>
      <c r="J43" s="28">
        <v>78</v>
      </c>
      <c r="K43" s="28">
        <v>78</v>
      </c>
      <c r="L43" s="28">
        <v>79</v>
      </c>
      <c r="M43" s="28">
        <v>80</v>
      </c>
      <c r="N43" s="28">
        <v>83</v>
      </c>
      <c r="O43" s="28">
        <v>88</v>
      </c>
      <c r="P43" s="28">
        <v>89</v>
      </c>
      <c r="Q43" s="28">
        <v>89</v>
      </c>
      <c r="R43" s="28">
        <v>90</v>
      </c>
      <c r="S43" s="28">
        <v>90</v>
      </c>
      <c r="T43" s="28">
        <v>91</v>
      </c>
      <c r="U43" s="28">
        <v>93</v>
      </c>
      <c r="V43" s="28">
        <v>93</v>
      </c>
      <c r="W43" s="28">
        <v>91</v>
      </c>
      <c r="X43" s="28">
        <v>91</v>
      </c>
      <c r="Y43" s="28">
        <v>100</v>
      </c>
      <c r="Z43" s="28">
        <v>92</v>
      </c>
      <c r="AA43" s="28">
        <v>98</v>
      </c>
      <c r="AB43" s="28">
        <v>86</v>
      </c>
      <c r="AC43" s="28">
        <v>94</v>
      </c>
      <c r="AD43" s="28">
        <v>87</v>
      </c>
      <c r="AE43" s="28">
        <v>107</v>
      </c>
      <c r="AF43" s="28">
        <v>100</v>
      </c>
      <c r="AG43" s="28">
        <v>101</v>
      </c>
      <c r="AH43" s="28">
        <v>103</v>
      </c>
      <c r="AI43" s="28">
        <v>105</v>
      </c>
      <c r="AJ43" s="28">
        <v>106</v>
      </c>
      <c r="AK43" s="28">
        <v>116</v>
      </c>
      <c r="AL43" s="28">
        <v>118</v>
      </c>
      <c r="AM43" s="28">
        <v>107</v>
      </c>
      <c r="AN43" s="28">
        <v>99</v>
      </c>
      <c r="AO43" s="28">
        <v>109</v>
      </c>
      <c r="AP43" s="28">
        <v>90</v>
      </c>
      <c r="AQ43" s="28">
        <v>104</v>
      </c>
      <c r="AR43" s="28">
        <v>108</v>
      </c>
      <c r="AS43" s="28">
        <v>101</v>
      </c>
      <c r="AT43" s="28">
        <v>101</v>
      </c>
      <c r="AU43" s="28">
        <v>95</v>
      </c>
      <c r="AV43" s="28">
        <v>97</v>
      </c>
      <c r="AW43" s="28">
        <v>109</v>
      </c>
      <c r="AX43" s="28">
        <v>112</v>
      </c>
      <c r="AY43" s="28">
        <v>107</v>
      </c>
      <c r="AZ43" s="28">
        <v>109</v>
      </c>
      <c r="BA43" s="28">
        <v>108</v>
      </c>
      <c r="BB43" s="28">
        <v>114</v>
      </c>
      <c r="BC43" s="28">
        <v>114</v>
      </c>
      <c r="BD43" s="28">
        <v>110</v>
      </c>
      <c r="BE43" s="28">
        <v>114</v>
      </c>
      <c r="BF43" s="28">
        <v>100</v>
      </c>
      <c r="BG43" s="28">
        <v>120</v>
      </c>
      <c r="BH43" s="28">
        <v>131</v>
      </c>
      <c r="BI43" s="28">
        <v>103</v>
      </c>
      <c r="BJ43" s="28">
        <v>117</v>
      </c>
      <c r="BK43" s="28">
        <v>145</v>
      </c>
      <c r="BL43" s="28">
        <v>137</v>
      </c>
      <c r="BM43" s="28">
        <v>142</v>
      </c>
      <c r="BN43" s="28">
        <v>109</v>
      </c>
      <c r="BO43" s="28">
        <v>142</v>
      </c>
      <c r="BP43" s="28">
        <v>113</v>
      </c>
      <c r="BQ43" s="28">
        <v>117</v>
      </c>
      <c r="BR43" s="28">
        <v>101</v>
      </c>
      <c r="BS43" s="28">
        <v>128</v>
      </c>
      <c r="BT43" s="28">
        <v>115</v>
      </c>
      <c r="BU43" s="28">
        <v>113</v>
      </c>
      <c r="BV43" s="28">
        <v>88</v>
      </c>
      <c r="BW43" s="28">
        <v>109</v>
      </c>
      <c r="BX43" s="28">
        <v>106</v>
      </c>
      <c r="BY43" s="28">
        <v>93</v>
      </c>
      <c r="BZ43" s="28">
        <v>94</v>
      </c>
      <c r="CA43" s="28">
        <v>115</v>
      </c>
      <c r="CB43" s="28">
        <v>100</v>
      </c>
      <c r="CC43" s="28">
        <v>114</v>
      </c>
      <c r="CD43" s="28">
        <v>98</v>
      </c>
      <c r="CE43" s="13"/>
      <c r="CF43" s="13"/>
      <c r="CG43" s="13"/>
      <c r="CH43" s="13"/>
      <c r="CI43" s="13"/>
      <c r="CJ43" s="13"/>
      <c r="CK43" s="13"/>
    </row>
    <row r="44" spans="1:89" ht="13.5" customHeight="1" x14ac:dyDescent="0.85">
      <c r="A44" s="13"/>
      <c r="B44" s="5" t="s">
        <v>69</v>
      </c>
      <c r="C44" s="2" t="s">
        <v>38</v>
      </c>
      <c r="D44" s="28">
        <v>100</v>
      </c>
      <c r="E44" s="28">
        <v>65</v>
      </c>
      <c r="F44" s="28">
        <v>66</v>
      </c>
      <c r="G44" s="28">
        <v>66</v>
      </c>
      <c r="H44" s="28">
        <v>67</v>
      </c>
      <c r="I44" s="28">
        <v>68</v>
      </c>
      <c r="J44" s="28">
        <v>68</v>
      </c>
      <c r="K44" s="28">
        <v>68</v>
      </c>
      <c r="L44" s="28">
        <v>69</v>
      </c>
      <c r="M44" s="28">
        <v>71</v>
      </c>
      <c r="N44" s="28">
        <v>74</v>
      </c>
      <c r="O44" s="28">
        <v>77</v>
      </c>
      <c r="P44" s="28">
        <v>78</v>
      </c>
      <c r="Q44" s="28">
        <v>80</v>
      </c>
      <c r="R44" s="28">
        <v>81</v>
      </c>
      <c r="S44" s="28">
        <v>81</v>
      </c>
      <c r="T44" s="28">
        <v>81</v>
      </c>
      <c r="U44" s="28">
        <v>82</v>
      </c>
      <c r="V44" s="28">
        <v>82</v>
      </c>
      <c r="W44" s="28">
        <v>82</v>
      </c>
      <c r="X44" s="28">
        <v>83</v>
      </c>
      <c r="Y44" s="28">
        <v>86</v>
      </c>
      <c r="Z44" s="28">
        <v>87</v>
      </c>
      <c r="AA44" s="28">
        <v>88</v>
      </c>
      <c r="AB44" s="28">
        <v>88</v>
      </c>
      <c r="AC44" s="28">
        <v>89</v>
      </c>
      <c r="AD44" s="28">
        <v>89</v>
      </c>
      <c r="AE44" s="28">
        <v>90</v>
      </c>
      <c r="AF44" s="28">
        <v>91</v>
      </c>
      <c r="AG44" s="28">
        <v>93</v>
      </c>
      <c r="AH44" s="28">
        <v>93</v>
      </c>
      <c r="AI44" s="28">
        <v>93</v>
      </c>
      <c r="AJ44" s="28">
        <v>93</v>
      </c>
      <c r="AK44" s="28">
        <v>94</v>
      </c>
      <c r="AL44" s="28">
        <v>95</v>
      </c>
      <c r="AM44" s="28">
        <v>97</v>
      </c>
      <c r="AN44" s="28">
        <v>97</v>
      </c>
      <c r="AO44" s="28">
        <v>97</v>
      </c>
      <c r="AP44" s="28">
        <v>98</v>
      </c>
      <c r="AQ44" s="28">
        <v>99</v>
      </c>
      <c r="AR44" s="28">
        <v>98</v>
      </c>
      <c r="AS44" s="28">
        <v>100</v>
      </c>
      <c r="AT44" s="28">
        <v>101</v>
      </c>
      <c r="AU44" s="28">
        <v>101</v>
      </c>
      <c r="AV44" s="28">
        <v>100</v>
      </c>
      <c r="AW44" s="28">
        <v>102</v>
      </c>
      <c r="AX44" s="28">
        <v>103</v>
      </c>
      <c r="AY44" s="28">
        <v>104</v>
      </c>
      <c r="AZ44" s="28">
        <v>104</v>
      </c>
      <c r="BA44" s="28">
        <v>103</v>
      </c>
      <c r="BB44" s="28">
        <v>102</v>
      </c>
      <c r="BC44" s="28">
        <v>102</v>
      </c>
      <c r="BD44" s="28">
        <v>100</v>
      </c>
      <c r="BE44" s="28">
        <v>100</v>
      </c>
      <c r="BF44" s="28">
        <v>100</v>
      </c>
      <c r="BG44" s="28">
        <v>98</v>
      </c>
      <c r="BH44" s="28">
        <v>98</v>
      </c>
      <c r="BI44" s="28">
        <v>99</v>
      </c>
      <c r="BJ44" s="28">
        <v>98</v>
      </c>
      <c r="BK44" s="28">
        <v>96</v>
      </c>
      <c r="BL44" s="28">
        <v>96</v>
      </c>
      <c r="BM44" s="28">
        <v>95</v>
      </c>
      <c r="BN44" s="28">
        <v>95</v>
      </c>
      <c r="BO44" s="28">
        <v>94</v>
      </c>
      <c r="BP44" s="28">
        <v>93</v>
      </c>
      <c r="BQ44" s="28">
        <v>95</v>
      </c>
      <c r="BR44" s="28">
        <v>96</v>
      </c>
      <c r="BS44" s="28">
        <v>96</v>
      </c>
      <c r="BT44" s="28">
        <v>96</v>
      </c>
      <c r="BU44" s="28">
        <v>92</v>
      </c>
      <c r="BV44" s="28">
        <v>91</v>
      </c>
      <c r="BW44" s="28">
        <v>90</v>
      </c>
      <c r="BX44" s="28">
        <v>91</v>
      </c>
      <c r="BY44" s="28">
        <v>95</v>
      </c>
      <c r="BZ44" s="28">
        <v>99</v>
      </c>
      <c r="CA44" s="28">
        <v>102</v>
      </c>
      <c r="CB44" s="28">
        <v>104</v>
      </c>
      <c r="CC44" s="28">
        <v>102</v>
      </c>
      <c r="CD44" s="28">
        <v>102</v>
      </c>
      <c r="CE44" s="13"/>
      <c r="CF44" s="13"/>
      <c r="CG44" s="13"/>
      <c r="CH44" s="13"/>
      <c r="CI44" s="13"/>
      <c r="CJ44" s="13"/>
      <c r="CK44" s="13"/>
    </row>
    <row r="45" spans="1:89" ht="6.75" customHeight="1" x14ac:dyDescent="0.85">
      <c r="A45" s="3"/>
      <c r="B45" s="3">
        <v>0</v>
      </c>
      <c r="C45" s="12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13"/>
      <c r="CF45" s="13"/>
      <c r="CG45" s="13"/>
      <c r="CH45" s="13"/>
      <c r="CI45" s="13"/>
      <c r="CJ45" s="13"/>
      <c r="CK45" s="13"/>
    </row>
    <row r="46" spans="1:89" ht="14.25" customHeight="1" x14ac:dyDescent="0.85">
      <c r="A46" s="3"/>
      <c r="B46" s="22" t="s">
        <v>40</v>
      </c>
      <c r="C46" s="23"/>
      <c r="D46" s="24">
        <v>100</v>
      </c>
      <c r="E46" s="24">
        <v>38</v>
      </c>
      <c r="F46" s="24">
        <v>44</v>
      </c>
      <c r="G46" s="24">
        <v>43</v>
      </c>
      <c r="H46" s="24">
        <v>43</v>
      </c>
      <c r="I46" s="24">
        <v>40</v>
      </c>
      <c r="J46" s="24">
        <v>53</v>
      </c>
      <c r="K46" s="24">
        <v>51</v>
      </c>
      <c r="L46" s="24">
        <v>52</v>
      </c>
      <c r="M46" s="24">
        <v>49</v>
      </c>
      <c r="N46" s="24">
        <v>60</v>
      </c>
      <c r="O46" s="24">
        <v>60</v>
      </c>
      <c r="P46" s="24">
        <v>70</v>
      </c>
      <c r="Q46" s="24">
        <v>66</v>
      </c>
      <c r="R46" s="24">
        <v>63</v>
      </c>
      <c r="S46" s="24">
        <v>58</v>
      </c>
      <c r="T46" s="24">
        <v>56</v>
      </c>
      <c r="U46" s="24">
        <v>63</v>
      </c>
      <c r="V46" s="24">
        <v>58</v>
      </c>
      <c r="W46" s="24">
        <v>65</v>
      </c>
      <c r="X46" s="24">
        <v>70</v>
      </c>
      <c r="Y46" s="24">
        <v>80</v>
      </c>
      <c r="Z46" s="24">
        <v>84</v>
      </c>
      <c r="AA46" s="24">
        <v>76</v>
      </c>
      <c r="AB46" s="24">
        <v>72</v>
      </c>
      <c r="AC46" s="24">
        <v>74</v>
      </c>
      <c r="AD46" s="24">
        <v>72</v>
      </c>
      <c r="AE46" s="24">
        <v>68</v>
      </c>
      <c r="AF46" s="24">
        <v>68</v>
      </c>
      <c r="AG46" s="24">
        <v>73</v>
      </c>
      <c r="AH46" s="24">
        <v>72</v>
      </c>
      <c r="AI46" s="24">
        <v>75</v>
      </c>
      <c r="AJ46" s="24">
        <v>74</v>
      </c>
      <c r="AK46" s="24">
        <v>81</v>
      </c>
      <c r="AL46" s="24">
        <v>92</v>
      </c>
      <c r="AM46" s="24">
        <v>86</v>
      </c>
      <c r="AN46" s="24">
        <v>79</v>
      </c>
      <c r="AO46" s="24">
        <v>76</v>
      </c>
      <c r="AP46" s="24">
        <v>83</v>
      </c>
      <c r="AQ46" s="24">
        <v>85</v>
      </c>
      <c r="AR46" s="24">
        <v>90</v>
      </c>
      <c r="AS46" s="24">
        <v>83</v>
      </c>
      <c r="AT46" s="24">
        <v>91</v>
      </c>
      <c r="AU46" s="24">
        <v>88</v>
      </c>
      <c r="AV46" s="24">
        <v>90</v>
      </c>
      <c r="AW46" s="24">
        <v>97</v>
      </c>
      <c r="AX46" s="24">
        <v>105</v>
      </c>
      <c r="AY46" s="24">
        <v>93</v>
      </c>
      <c r="AZ46" s="24">
        <v>100</v>
      </c>
      <c r="BA46" s="24">
        <v>96</v>
      </c>
      <c r="BB46" s="24">
        <v>102</v>
      </c>
      <c r="BC46" s="24">
        <v>93</v>
      </c>
      <c r="BD46" s="24">
        <v>93</v>
      </c>
      <c r="BE46" s="24">
        <v>97</v>
      </c>
      <c r="BF46" s="24">
        <v>97</v>
      </c>
      <c r="BG46" s="24">
        <v>89</v>
      </c>
      <c r="BH46" s="24">
        <v>97</v>
      </c>
      <c r="BI46" s="24">
        <v>94</v>
      </c>
      <c r="BJ46" s="24">
        <v>94</v>
      </c>
      <c r="BK46" s="24">
        <v>96</v>
      </c>
      <c r="BL46" s="24">
        <v>98</v>
      </c>
      <c r="BM46" s="24">
        <v>68</v>
      </c>
      <c r="BN46" s="24">
        <v>69</v>
      </c>
      <c r="BO46" s="24">
        <v>73</v>
      </c>
      <c r="BP46" s="24">
        <v>70</v>
      </c>
      <c r="BQ46" s="24">
        <v>74</v>
      </c>
      <c r="BR46" s="24">
        <v>75</v>
      </c>
      <c r="BS46" s="24">
        <v>86</v>
      </c>
      <c r="BT46" s="24">
        <v>91</v>
      </c>
      <c r="BU46" s="24">
        <v>95</v>
      </c>
      <c r="BV46" s="24">
        <v>92</v>
      </c>
      <c r="BW46" s="24">
        <v>96</v>
      </c>
      <c r="BX46" s="24">
        <v>99</v>
      </c>
      <c r="BY46" s="24">
        <v>94</v>
      </c>
      <c r="BZ46" s="24">
        <v>97</v>
      </c>
      <c r="CA46" s="24">
        <v>103</v>
      </c>
      <c r="CB46" s="24">
        <v>107</v>
      </c>
      <c r="CC46" s="24">
        <v>106</v>
      </c>
      <c r="CD46" s="24">
        <v>108</v>
      </c>
      <c r="CE46" s="13"/>
      <c r="CF46" s="13"/>
      <c r="CG46" s="13"/>
      <c r="CH46" s="13"/>
      <c r="CI46" s="13"/>
      <c r="CJ46" s="13"/>
      <c r="CK46" s="13"/>
    </row>
    <row r="47" spans="1:89" ht="7.5" customHeight="1" thickBot="1" x14ac:dyDescent="1">
      <c r="A47" s="3"/>
      <c r="B47" s="38"/>
      <c r="C47" s="39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13"/>
      <c r="CF47" s="13"/>
      <c r="CG47" s="13"/>
      <c r="CH47" s="13"/>
      <c r="CI47" s="13"/>
      <c r="CJ47" s="13"/>
      <c r="CK47" s="13"/>
    </row>
    <row r="48" spans="1:89" s="45" customFormat="1" ht="12" customHeight="1" thickTop="1" x14ac:dyDescent="0.85">
      <c r="A48" s="46"/>
      <c r="B48" s="104" t="str">
        <f>QGDP_Cont!B48</f>
        <v>Source: National Institute of Statistics of Rwanda</v>
      </c>
      <c r="C48" s="48"/>
      <c r="CE48" s="13"/>
      <c r="CF48" s="13"/>
      <c r="CG48" s="13"/>
      <c r="CH48" s="13"/>
      <c r="CI48" s="13"/>
      <c r="CJ48" s="13"/>
      <c r="CK48" s="13"/>
    </row>
    <row r="49" spans="1:89" s="45" customFormat="1" ht="12" customHeight="1" x14ac:dyDescent="0.85">
      <c r="A49" s="46"/>
      <c r="B49" s="105">
        <f>QGDP_Cont!B49</f>
        <v>45917</v>
      </c>
      <c r="C49" s="48"/>
      <c r="CE49" s="13"/>
      <c r="CF49" s="13"/>
      <c r="CG49" s="13"/>
      <c r="CH49" s="13"/>
      <c r="CI49" s="13"/>
      <c r="CJ49" s="13"/>
      <c r="CK49" s="13"/>
    </row>
    <row r="50" spans="1:89" ht="17.600000000000001" x14ac:dyDescent="0.85">
      <c r="A50" s="3"/>
      <c r="CE50" s="13"/>
      <c r="CF50" s="13"/>
      <c r="CG50" s="13"/>
      <c r="CH50" s="13"/>
      <c r="CI50" s="13"/>
      <c r="CJ50" s="13"/>
      <c r="CK50" s="13"/>
    </row>
    <row r="51" spans="1:89" ht="17.600000000000001" x14ac:dyDescent="0.85">
      <c r="A51" s="3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13"/>
      <c r="CF51" s="13"/>
      <c r="CG51" s="13"/>
      <c r="CH51" s="13"/>
      <c r="CI51" s="13"/>
      <c r="CJ51" s="13"/>
      <c r="CK51" s="13"/>
    </row>
    <row r="52" spans="1:89" ht="17.600000000000001" x14ac:dyDescent="0.85">
      <c r="A52" s="3"/>
      <c r="B52" s="43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4"/>
      <c r="BK52" s="44"/>
      <c r="BL52" s="44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4"/>
      <c r="CA52" s="44"/>
      <c r="CB52" s="44"/>
      <c r="CC52" s="44"/>
      <c r="CD52" s="44"/>
      <c r="CE52" s="13"/>
      <c r="CF52" s="13"/>
      <c r="CG52" s="13"/>
      <c r="CH52" s="13"/>
      <c r="CI52" s="13"/>
      <c r="CJ52" s="13"/>
      <c r="CK52" s="13"/>
    </row>
    <row r="53" spans="1:89" ht="17.600000000000001" x14ac:dyDescent="0.85">
      <c r="A53" s="3"/>
      <c r="CE53" s="13"/>
      <c r="CF53" s="13"/>
      <c r="CG53" s="13"/>
      <c r="CH53" s="13"/>
      <c r="CI53" s="13"/>
      <c r="CJ53" s="13"/>
      <c r="CK53" s="13"/>
    </row>
    <row r="54" spans="1:89" ht="17.600000000000001" x14ac:dyDescent="0.85">
      <c r="A54" s="3"/>
      <c r="CE54" s="13"/>
      <c r="CF54" s="13"/>
      <c r="CG54" s="13"/>
      <c r="CH54" s="13"/>
      <c r="CI54" s="13"/>
      <c r="CJ54" s="13"/>
      <c r="CK54" s="13"/>
    </row>
    <row r="55" spans="1:89" ht="17.600000000000001" x14ac:dyDescent="0.85">
      <c r="A55" s="3"/>
    </row>
    <row r="56" spans="1:89" ht="17.600000000000001" x14ac:dyDescent="0.85">
      <c r="A56" s="3"/>
    </row>
    <row r="57" spans="1:89" ht="17.600000000000001" x14ac:dyDescent="0.85">
      <c r="A57" s="3"/>
    </row>
    <row r="58" spans="1:89" ht="17.600000000000001" x14ac:dyDescent="0.85">
      <c r="A58" s="3"/>
    </row>
    <row r="59" spans="1:89" ht="17.600000000000001" x14ac:dyDescent="0.85">
      <c r="A59" s="3"/>
    </row>
    <row r="60" spans="1:89" ht="17.600000000000001" x14ac:dyDescent="0.85">
      <c r="A60" s="3"/>
    </row>
    <row r="61" spans="1:89" ht="17.600000000000001" x14ac:dyDescent="0.85">
      <c r="A61" s="3"/>
    </row>
    <row r="62" spans="1:89" ht="17.600000000000001" x14ac:dyDescent="0.85">
      <c r="A62" s="3"/>
    </row>
    <row r="63" spans="1:89" ht="17.600000000000001" x14ac:dyDescent="0.85">
      <c r="A63" s="3"/>
    </row>
    <row r="64" spans="1:89" ht="17.600000000000001" x14ac:dyDescent="0.85">
      <c r="A64" s="3"/>
    </row>
    <row r="65" spans="1:1" ht="17.600000000000001" x14ac:dyDescent="0.85">
      <c r="A65" s="3"/>
    </row>
  </sheetData>
  <conditionalFormatting sqref="CE7:CE46">
    <cfRule type="cellIs" dxfId="1" priority="2" operator="lessThan">
      <formula>0</formula>
    </cfRule>
  </conditionalFormatting>
  <conditionalFormatting sqref="CG7:CK46">
    <cfRule type="cellIs" dxfId="0" priority="1" operator="lessThan">
      <formula>0</formula>
    </cfRule>
  </conditionalFormatting>
  <pageMargins left="0.5" right="0.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AGDP_CP_Contrib_X</vt:lpstr>
      <vt:lpstr>AGDP_CP_Contrib_Y</vt:lpstr>
      <vt:lpstr>QGDP_CP</vt:lpstr>
      <vt:lpstr>QGDP_KP</vt:lpstr>
      <vt:lpstr>QGDP_CP_Wedged</vt:lpstr>
      <vt:lpstr>QGDP_SH</vt:lpstr>
      <vt:lpstr>QGDP_Gr</vt:lpstr>
      <vt:lpstr>QGDP_Cont</vt:lpstr>
      <vt:lpstr>QGDP_DF</vt:lpstr>
      <vt:lpstr>AGDP_CP_Contrib_X!Print_Area</vt:lpstr>
      <vt:lpstr>AGDP_CP_Contrib_Y!Print_Area</vt:lpstr>
      <vt:lpstr>QGDP_Cont!Print_Area</vt:lpstr>
      <vt:lpstr>QGDP_CP!Print_Area</vt:lpstr>
      <vt:lpstr>QGDP_CP_Wedged!Print_Area</vt:lpstr>
      <vt:lpstr>QGDP_DF!Print_Area</vt:lpstr>
      <vt:lpstr>QGDP_Gr!Print_Area</vt:lpstr>
      <vt:lpstr>QGDP_KP!Print_Area</vt:lpstr>
      <vt:lpstr>QGDP_SH!Print_Area</vt:lpstr>
      <vt:lpstr>AGDP_CP_Contrib_X!Print_Titles</vt:lpstr>
      <vt:lpstr>AGDP_CP_Contrib_Y!Print_Titles</vt:lpstr>
      <vt:lpstr>QGDP_Cont!Print_Titles</vt:lpstr>
      <vt:lpstr>QGDP_CP!Print_Titles</vt:lpstr>
      <vt:lpstr>QGDP_CP_Wedged!Print_Titles</vt:lpstr>
      <vt:lpstr>QGDP_DF!Print_Titles</vt:lpstr>
      <vt:lpstr>QGDP_Gr!Print_Titles</vt:lpstr>
      <vt:lpstr>QGDP_KP!Print_Titles</vt:lpstr>
      <vt:lpstr>QGDP_SH!Print_Titles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Fabien MPAYIMANA</cp:lastModifiedBy>
  <cp:lastPrinted>2025-09-17T08:29:08Z</cp:lastPrinted>
  <dcterms:created xsi:type="dcterms:W3CDTF">2014-05-19T15:22:10Z</dcterms:created>
  <dcterms:modified xsi:type="dcterms:W3CDTF">2025-09-17T15:50:27Z</dcterms:modified>
</cp:coreProperties>
</file>