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2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  <externalReference r:id="rId16"/>
  </externalReferences>
  <definedNames>
    <definedName name="_xlnm._FilterDatabase" localSheetId="0" hidden="1">'PPI_Local_Monthly'!$A$3:$BO$3</definedName>
  </definedNames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<sst xmlns="http://schemas.openxmlformats.org/spreadsheetml/2006/main" count="1208" uniqueCount="203">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</sst>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58" applyFont="1" applyFill="1" applyBorder="1" applyAlignment="1">
      <alignment horizontal="right"/>
      <protection/>
    </xf>
    <xf numFmtId="0" fontId="27" fillId="16" borderId="13" xfId="58" applyFont="1" applyFill="1" applyBorder="1" applyAlignment="1">
      <alignment vertical="top" wrapText="1"/>
      <protection/>
    </xf>
    <xf numFmtId="0" fontId="27" fillId="16" borderId="14" xfId="57" applyFont="1" applyFill="1" applyBorder="1" applyAlignment="1">
      <alignment wrapText="1"/>
      <protection/>
    </xf>
    <xf numFmtId="1" fontId="27" fillId="16" borderId="13" xfId="57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58" applyFont="1" applyFill="1" applyBorder="1" applyAlignment="1">
      <alignment horizontal="left"/>
      <protection/>
    </xf>
    <xf numFmtId="0" fontId="25" fillId="35" borderId="13" xfId="58" applyFont="1" applyFill="1" applyBorder="1" applyAlignment="1">
      <alignment vertical="top" wrapText="1"/>
      <protection/>
    </xf>
    <xf numFmtId="0" fontId="25" fillId="35" borderId="14" xfId="58" applyFont="1" applyFill="1" applyBorder="1" applyAlignment="1">
      <alignment vertical="top" wrapText="1"/>
      <protection/>
    </xf>
    <xf numFmtId="1" fontId="25" fillId="35" borderId="13" xfId="58" applyNumberFormat="1" applyFont="1" applyFill="1" applyBorder="1" applyAlignment="1">
      <alignment vertical="top" wrapText="1"/>
      <protection/>
    </xf>
    <xf numFmtId="0" fontId="25" fillId="10" borderId="0" xfId="58" applyFont="1" applyFill="1" applyBorder="1" applyAlignment="1">
      <alignment horizontal="left"/>
      <protection/>
    </xf>
    <xf numFmtId="0" fontId="25" fillId="10" borderId="13" xfId="58" applyFont="1" applyFill="1" applyBorder="1" applyAlignment="1">
      <alignment vertical="top" wrapText="1"/>
      <protection/>
    </xf>
    <xf numFmtId="0" fontId="25" fillId="10" borderId="14" xfId="58" applyFont="1" applyFill="1" applyBorder="1" applyAlignment="1">
      <alignment vertical="top" wrapText="1"/>
      <protection/>
    </xf>
    <xf numFmtId="1" fontId="25" fillId="10" borderId="13" xfId="58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58" applyFont="1" applyFill="1" applyBorder="1" applyAlignment="1">
      <alignment horizontal="right"/>
      <protection/>
    </xf>
    <xf numFmtId="0" fontId="27" fillId="16" borderId="17" xfId="58" applyFont="1" applyFill="1" applyBorder="1" applyAlignment="1">
      <alignment vertical="top" wrapText="1"/>
      <protection/>
    </xf>
    <xf numFmtId="0" fontId="27" fillId="16" borderId="19" xfId="57" applyFont="1" applyFill="1" applyBorder="1" applyAlignment="1">
      <alignment wrapText="1"/>
      <protection/>
    </xf>
    <xf numFmtId="1" fontId="27" fillId="16" borderId="17" xfId="57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57" applyFont="1" applyFill="1" applyAlignment="1">
      <alignment wrapText="1"/>
      <protection/>
    </xf>
    <xf numFmtId="2" fontId="27" fillId="10" borderId="0" xfId="57" applyNumberFormat="1" applyFont="1" applyFill="1" applyAlignment="1">
      <alignment wrapText="1"/>
      <protection/>
    </xf>
    <xf numFmtId="0" fontId="27" fillId="10" borderId="0" xfId="59" applyFont="1" applyFill="1" applyBorder="1" applyAlignment="1">
      <alignment horizontal="right"/>
      <protection/>
    </xf>
    <xf numFmtId="0" fontId="27" fillId="10" borderId="0" xfId="58" applyFont="1" applyFill="1" applyBorder="1" applyAlignment="1">
      <alignment vertical="top" wrapText="1"/>
      <protection/>
    </xf>
    <xf numFmtId="2" fontId="27" fillId="10" borderId="0" xfId="58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57" applyNumberFormat="1" applyFont="1" applyFill="1" applyBorder="1" applyAlignment="1">
      <alignment wrapText="1"/>
      <protection/>
    </xf>
    <xf numFmtId="2" fontId="27" fillId="10" borderId="28" xfId="5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58" applyFont="1" applyFill="1" applyBorder="1" applyAlignment="1">
      <alignment horizontal="right"/>
      <protection/>
    </xf>
    <xf numFmtId="0" fontId="27" fillId="10" borderId="10" xfId="58" applyFont="1" applyFill="1" applyBorder="1" applyAlignment="1">
      <alignment vertical="top" wrapText="1"/>
      <protection/>
    </xf>
    <xf numFmtId="2" fontId="27" fillId="10" borderId="29" xfId="58" applyNumberFormat="1" applyFont="1" applyFill="1" applyBorder="1" applyAlignment="1">
      <alignment vertical="top" wrapText="1"/>
      <protection/>
    </xf>
    <xf numFmtId="2" fontId="27" fillId="10" borderId="10" xfId="5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57" applyNumberFormat="1" applyFont="1" applyFill="1" applyBorder="1" applyAlignment="1">
      <alignment wrapText="1"/>
      <protection/>
    </xf>
    <xf numFmtId="1" fontId="27" fillId="10" borderId="28" xfId="58" applyNumberFormat="1" applyFont="1" applyFill="1" applyBorder="1" applyAlignment="1">
      <alignment vertical="top" wrapText="1"/>
      <protection/>
    </xf>
    <xf numFmtId="1" fontId="27" fillId="10" borderId="29" xfId="5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57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57" applyFont="1" applyFill="1" applyBorder="1" applyAlignment="1">
      <alignment wrapText="1"/>
      <protection/>
    </xf>
    <xf numFmtId="0" fontId="27" fillId="16" borderId="0" xfId="59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59" applyFont="1" applyFill="1" applyBorder="1" applyAlignment="1">
      <alignment horizontal="right"/>
      <protection/>
    </xf>
    <xf numFmtId="0" fontId="27" fillId="36" borderId="13" xfId="58" applyFont="1" applyFill="1" applyBorder="1" applyAlignment="1">
      <alignment vertical="top" wrapText="1"/>
      <protection/>
    </xf>
    <xf numFmtId="0" fontId="27" fillId="36" borderId="14" xfId="58" applyFont="1" applyFill="1" applyBorder="1" applyAlignment="1">
      <alignment vertical="top" wrapText="1"/>
      <protection/>
    </xf>
    <xf numFmtId="1" fontId="27" fillId="36" borderId="13" xfId="5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2" fontId="27" fillId="33" borderId="36" xfId="0" applyNumberFormat="1" applyFont="1" applyFill="1" applyBorder="1" applyAlignment="1">
      <alignment wrapText="1"/>
    </xf>
    <xf numFmtId="2" fontId="27" fillId="10" borderId="36" xfId="57" applyNumberFormat="1" applyFont="1" applyFill="1" applyBorder="1" applyAlignment="1">
      <alignment wrapText="1"/>
      <protection/>
    </xf>
    <xf numFmtId="2" fontId="27" fillId="10" borderId="36" xfId="58" applyNumberFormat="1" applyFont="1" applyFill="1" applyBorder="1" applyAlignment="1">
      <alignment vertical="top" wrapText="1"/>
      <protection/>
    </xf>
    <xf numFmtId="2" fontId="27" fillId="10" borderId="35" xfId="58" applyNumberFormat="1" applyFont="1" applyFill="1" applyBorder="1" applyAlignment="1">
      <alignment vertical="top" wrapText="1"/>
      <protection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27" fillId="33" borderId="37" xfId="0" applyNumberFormat="1" applyFont="1" applyFill="1" applyBorder="1" applyAlignment="1">
      <alignment wrapText="1"/>
    </xf>
    <xf numFmtId="2" fontId="27" fillId="10" borderId="13" xfId="57" applyNumberFormat="1" applyFont="1" applyFill="1" applyBorder="1" applyAlignment="1">
      <alignment wrapText="1"/>
      <protection/>
    </xf>
    <xf numFmtId="2" fontId="27" fillId="10" borderId="13" xfId="58" applyNumberFormat="1" applyFont="1" applyFill="1" applyBorder="1" applyAlignment="1">
      <alignment vertical="top" wrapText="1"/>
      <protection/>
    </xf>
    <xf numFmtId="2" fontId="27" fillId="10" borderId="11" xfId="58" applyNumberFormat="1" applyFont="1" applyFill="1" applyBorder="1" applyAlignment="1">
      <alignment vertical="top" wrapText="1"/>
      <protection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17" fontId="28" fillId="0" borderId="38" xfId="0" applyNumberFormat="1" applyFont="1" applyFill="1" applyBorder="1" applyAlignment="1">
      <alignment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58" applyFont="1" applyFill="1" applyBorder="1" applyAlignment="1">
      <alignment horizontal="right"/>
      <protection/>
    </xf>
    <xf numFmtId="0" fontId="27" fillId="16" borderId="11" xfId="58" applyFont="1" applyFill="1" applyBorder="1" applyAlignment="1">
      <alignment vertical="top" wrapText="1"/>
      <protection/>
    </xf>
    <xf numFmtId="0" fontId="27" fillId="16" borderId="12" xfId="57" applyFont="1" applyFill="1" applyBorder="1" applyAlignment="1">
      <alignment wrapText="1"/>
      <protection/>
    </xf>
    <xf numFmtId="1" fontId="27" fillId="16" borderId="11" xfId="57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76" fillId="0" borderId="4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X800"/>
  <sheetViews>
    <sheetView zoomScalePageLayoutView="0" workbookViewId="0" topLeftCell="A1">
      <pane xSplit="6" ySplit="3" topLeftCell="BO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X13" sqref="BX1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8" customWidth="1"/>
    <col min="70" max="70" width="9.8515625" style="0" customWidth="1"/>
  </cols>
  <sheetData>
    <row r="1" spans="6:46" ht="15.75" thickBot="1"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114"/>
      <c r="AS1" s="114"/>
      <c r="AT1" s="114"/>
    </row>
    <row r="2" spans="1:76" s="7" customFormat="1" ht="15.75" thickBot="1">
      <c r="A2" s="73"/>
      <c r="B2" s="73"/>
      <c r="C2" s="73"/>
      <c r="D2" s="73"/>
      <c r="E2" s="89"/>
      <c r="F2" s="92"/>
      <c r="G2" s="263">
        <v>2011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3">
        <v>2012</v>
      </c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3">
        <v>2013</v>
      </c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3">
        <v>2014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5"/>
      <c r="BD2" s="263">
        <v>2015</v>
      </c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5"/>
      <c r="BP2" s="263">
        <v>2016</v>
      </c>
      <c r="BQ2" s="264"/>
      <c r="BR2" s="264"/>
      <c r="BS2" s="264"/>
      <c r="BT2" s="264"/>
      <c r="BU2" s="264"/>
      <c r="BV2" s="264"/>
      <c r="BW2" s="264"/>
      <c r="BX2" s="265"/>
    </row>
    <row r="3" spans="1:76" s="7" customFormat="1" ht="24.75">
      <c r="A3" s="74" t="s">
        <v>0</v>
      </c>
      <c r="B3" s="75" t="s">
        <v>1</v>
      </c>
      <c r="C3" s="76" t="s">
        <v>2</v>
      </c>
      <c r="D3" s="77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10">
        <v>41821</v>
      </c>
      <c r="AY3" s="8">
        <v>41852</v>
      </c>
      <c r="AZ3" s="216">
        <v>41883</v>
      </c>
      <c r="BA3" s="110">
        <v>41913</v>
      </c>
      <c r="BB3" s="8">
        <v>41944</v>
      </c>
      <c r="BC3" s="216">
        <v>41974</v>
      </c>
      <c r="BD3" s="8">
        <v>42005</v>
      </c>
      <c r="BE3" s="8">
        <v>42036</v>
      </c>
      <c r="BF3" s="8">
        <v>42064</v>
      </c>
      <c r="BG3" s="218">
        <v>42095</v>
      </c>
      <c r="BH3" s="218">
        <v>42125</v>
      </c>
      <c r="BI3" s="218">
        <v>42156</v>
      </c>
      <c r="BJ3" s="218">
        <v>42186</v>
      </c>
      <c r="BK3" s="218">
        <v>42217</v>
      </c>
      <c r="BL3" s="218">
        <v>42248</v>
      </c>
      <c r="BM3" s="218">
        <v>42278</v>
      </c>
      <c r="BN3" s="218">
        <v>42309</v>
      </c>
      <c r="BO3" s="218">
        <v>42339</v>
      </c>
      <c r="BP3" s="218">
        <v>42370</v>
      </c>
      <c r="BQ3" s="218">
        <v>42401</v>
      </c>
      <c r="BR3" s="218">
        <v>42430</v>
      </c>
      <c r="BS3" s="218">
        <v>42461</v>
      </c>
      <c r="BT3" s="218">
        <v>42491</v>
      </c>
      <c r="BU3" s="218">
        <v>42522</v>
      </c>
      <c r="BV3" s="218">
        <v>42552</v>
      </c>
      <c r="BW3" s="218">
        <v>42583</v>
      </c>
      <c r="BX3" s="218">
        <v>42614</v>
      </c>
    </row>
    <row r="4" spans="1:7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5">
        <v>113.2652054024152</v>
      </c>
      <c r="BE4" s="125">
        <v>113.35836362912657</v>
      </c>
      <c r="BF4" s="125">
        <v>113.33788825763465</v>
      </c>
      <c r="BG4" s="125">
        <v>112.975968890404</v>
      </c>
      <c r="BH4" s="125">
        <v>112.98024958375137</v>
      </c>
      <c r="BI4" s="125">
        <v>113.1664826040339</v>
      </c>
      <c r="BJ4" s="125">
        <v>113.85962129334727</v>
      </c>
      <c r="BK4" s="125">
        <v>113.28796180898533</v>
      </c>
      <c r="BL4" s="125">
        <v>116.27075192552097</v>
      </c>
      <c r="BM4" s="125">
        <v>117.00697849119115</v>
      </c>
      <c r="BN4" s="125">
        <v>117.09740363110637</v>
      </c>
      <c r="BO4" s="125">
        <v>117.232425123147</v>
      </c>
      <c r="BP4" s="125">
        <v>117.04785534119357</v>
      </c>
      <c r="BQ4" s="125">
        <v>116.8877893122757</v>
      </c>
      <c r="BR4" s="125">
        <v>117.17233460530994</v>
      </c>
      <c r="BS4" s="125">
        <v>117.63144228218583</v>
      </c>
      <c r="BT4" s="125">
        <v>117.35555701275902</v>
      </c>
      <c r="BU4" s="125">
        <v>117.57645774960528</v>
      </c>
      <c r="BV4" s="125">
        <v>117.8691925577459</v>
      </c>
      <c r="BW4" s="125">
        <v>117.95141749511436</v>
      </c>
      <c r="BX4" s="125">
        <v>118.245258822044</v>
      </c>
    </row>
    <row r="5" spans="1:7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7">
        <v>111.52741064286229</v>
      </c>
      <c r="BE5" s="127">
        <v>111.64248559850253</v>
      </c>
      <c r="BF5" s="127">
        <v>111.61880660339159</v>
      </c>
      <c r="BG5" s="127">
        <v>111.20498237045639</v>
      </c>
      <c r="BH5" s="127">
        <v>111.20435212921826</v>
      </c>
      <c r="BI5" s="127">
        <v>111.42884571521769</v>
      </c>
      <c r="BJ5" s="127">
        <v>112.26604589108256</v>
      </c>
      <c r="BK5" s="127">
        <v>111.59109053977927</v>
      </c>
      <c r="BL5" s="127">
        <v>111.46072431732222</v>
      </c>
      <c r="BM5" s="127">
        <v>111.52857048595355</v>
      </c>
      <c r="BN5" s="127">
        <v>111.63894288801117</v>
      </c>
      <c r="BO5" s="127">
        <v>111.81327789679165</v>
      </c>
      <c r="BP5" s="127">
        <v>111.5959765752015</v>
      </c>
      <c r="BQ5" s="127">
        <v>111.38865784672676</v>
      </c>
      <c r="BR5" s="127">
        <v>111.72875130878523</v>
      </c>
      <c r="BS5" s="127">
        <v>112.31191008789743</v>
      </c>
      <c r="BT5" s="127">
        <v>111.99971745689096</v>
      </c>
      <c r="BU5" s="127">
        <v>112.22712126748186</v>
      </c>
      <c r="BV5" s="127">
        <v>112.61717925059835</v>
      </c>
      <c r="BW5" s="127">
        <v>112.7342682360022</v>
      </c>
      <c r="BX5" s="127">
        <v>113.09941700266731</v>
      </c>
    </row>
    <row r="6" spans="1:7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9">
        <v>102.33922461185952</v>
      </c>
      <c r="BE6" s="129">
        <v>103.20588443289111</v>
      </c>
      <c r="BF6" s="129">
        <v>102.44975087228225</v>
      </c>
      <c r="BG6" s="129">
        <v>100.46398525490035</v>
      </c>
      <c r="BH6" s="129">
        <v>100.28848957816237</v>
      </c>
      <c r="BI6" s="129">
        <v>100.07011988005812</v>
      </c>
      <c r="BJ6" s="129">
        <v>102.85097976182192</v>
      </c>
      <c r="BK6" s="129">
        <v>103.0085360258204</v>
      </c>
      <c r="BL6" s="129">
        <v>102.6670624564144</v>
      </c>
      <c r="BM6" s="129">
        <v>102.7634625644228</v>
      </c>
      <c r="BN6" s="129">
        <v>103.39024450176457</v>
      </c>
      <c r="BO6" s="129">
        <v>104.244232101852</v>
      </c>
      <c r="BP6" s="129">
        <v>103.01737381015602</v>
      </c>
      <c r="BQ6" s="129">
        <v>103.11264940829894</v>
      </c>
      <c r="BR6" s="129">
        <v>104.04115358020047</v>
      </c>
      <c r="BS6" s="129">
        <v>104.54843766183492</v>
      </c>
      <c r="BT6" s="129">
        <v>103.19709237099765</v>
      </c>
      <c r="BU6" s="129">
        <v>103.29638696226056</v>
      </c>
      <c r="BV6" s="129">
        <v>103.55790497823432</v>
      </c>
      <c r="BW6" s="129">
        <v>103.64563764498556</v>
      </c>
      <c r="BX6" s="129">
        <v>104.98684618269152</v>
      </c>
    </row>
    <row r="7" spans="1:7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1">
        <v>100.05335990834287</v>
      </c>
      <c r="BE7" s="131">
        <v>100.05335990834287</v>
      </c>
      <c r="BF7" s="131">
        <v>100.05335990834287</v>
      </c>
      <c r="BG7" s="131">
        <v>100.05335990834287</v>
      </c>
      <c r="BH7" s="131">
        <v>100.05335990834287</v>
      </c>
      <c r="BI7" s="131">
        <v>100.05335990834287</v>
      </c>
      <c r="BJ7" s="131">
        <v>100.05335990834287</v>
      </c>
      <c r="BK7" s="131">
        <v>100.05335990834287</v>
      </c>
      <c r="BL7" s="131">
        <v>100.05335990834287</v>
      </c>
      <c r="BM7" s="131">
        <v>100.05335990834287</v>
      </c>
      <c r="BN7" s="131">
        <v>100.05335990834287</v>
      </c>
      <c r="BO7" s="131">
        <v>100.05335990834287</v>
      </c>
      <c r="BP7" s="131">
        <v>100.05335990834287</v>
      </c>
      <c r="BQ7" s="131">
        <v>100.05335990834287</v>
      </c>
      <c r="BR7" s="131">
        <v>100.05335990834287</v>
      </c>
      <c r="BS7" s="131">
        <v>100.05335990834287</v>
      </c>
      <c r="BT7" s="131">
        <v>100.05335990834287</v>
      </c>
      <c r="BU7" s="131">
        <v>100.05335990834287</v>
      </c>
      <c r="BV7" s="131">
        <v>100.05335990834287</v>
      </c>
      <c r="BW7" s="131">
        <v>100.05335990834287</v>
      </c>
      <c r="BX7" s="131">
        <v>100.05335990834287</v>
      </c>
    </row>
    <row r="8" spans="1:7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</row>
    <row r="9" spans="1:76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1">
        <v>151.2336203785061</v>
      </c>
      <c r="BE9" s="131">
        <v>151.2336203785061</v>
      </c>
      <c r="BF9" s="131">
        <v>151.2336203785061</v>
      </c>
      <c r="BG9" s="131">
        <v>146.0299094556738</v>
      </c>
      <c r="BH9" s="131">
        <v>146.0299094556738</v>
      </c>
      <c r="BI9" s="131">
        <v>146.0299094556738</v>
      </c>
      <c r="BJ9" s="131">
        <v>146.0299094556738</v>
      </c>
      <c r="BK9" s="131">
        <v>146.0299094556738</v>
      </c>
      <c r="BL9" s="131">
        <v>144.29461930248698</v>
      </c>
      <c r="BM9" s="131">
        <v>144.29461930248698</v>
      </c>
      <c r="BN9" s="131">
        <v>144.29461930248698</v>
      </c>
      <c r="BO9" s="131">
        <v>150.39273459079106</v>
      </c>
      <c r="BP9" s="131">
        <v>135.64947729248954</v>
      </c>
      <c r="BQ9" s="131">
        <v>135.64947729248954</v>
      </c>
      <c r="BR9" s="131">
        <v>138.77255789706317</v>
      </c>
      <c r="BS9" s="131">
        <v>144.33983662905212</v>
      </c>
      <c r="BT9" s="131">
        <v>144.33983662905212</v>
      </c>
      <c r="BU9" s="131">
        <v>144.6349153902331</v>
      </c>
      <c r="BV9" s="131">
        <v>144.63491539023306</v>
      </c>
      <c r="BW9" s="131">
        <v>144.63491539023306</v>
      </c>
      <c r="BX9" s="131">
        <v>144.63491539023306</v>
      </c>
    </row>
    <row r="10" spans="1:76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</row>
    <row r="11" spans="1:7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1">
        <v>85.97797451219363</v>
      </c>
      <c r="BE11" s="131">
        <v>85.97797451219363</v>
      </c>
      <c r="BF11" s="131">
        <v>85.97797451219363</v>
      </c>
      <c r="BG11" s="131">
        <v>87.05271774064514</v>
      </c>
      <c r="BH11" s="131">
        <v>87.05271774064514</v>
      </c>
      <c r="BI11" s="131">
        <v>87.05271774064514</v>
      </c>
      <c r="BJ11" s="131">
        <v>87.05271774064514</v>
      </c>
      <c r="BK11" s="131">
        <v>87.05271774064514</v>
      </c>
      <c r="BL11" s="131">
        <v>87.05271774064514</v>
      </c>
      <c r="BM11" s="131">
        <v>91.0146806389776</v>
      </c>
      <c r="BN11" s="131">
        <v>91.0146806389776</v>
      </c>
      <c r="BO11" s="131">
        <v>91.0146806389776</v>
      </c>
      <c r="BP11" s="131">
        <v>87.05271774064515</v>
      </c>
      <c r="BQ11" s="131">
        <v>87.05271774064515</v>
      </c>
      <c r="BR11" s="131">
        <v>87.05271774064515</v>
      </c>
      <c r="BS11" s="131">
        <v>87.74202962962518</v>
      </c>
      <c r="BT11" s="131">
        <v>87.74202962962518</v>
      </c>
      <c r="BU11" s="131">
        <v>87.74202962962518</v>
      </c>
      <c r="BV11" s="131">
        <v>87.74202962962518</v>
      </c>
      <c r="BW11" s="131">
        <v>87.74202962962518</v>
      </c>
      <c r="BX11" s="131">
        <v>87.74202962962518</v>
      </c>
    </row>
    <row r="12" spans="1:7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</row>
    <row r="13" spans="1:7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1">
        <v>95.88938027814218</v>
      </c>
      <c r="BE13" s="131">
        <v>97.02314255520528</v>
      </c>
      <c r="BF13" s="131">
        <v>97.02314255520528</v>
      </c>
      <c r="BG13" s="131">
        <v>94.52366566469662</v>
      </c>
      <c r="BH13" s="131">
        <v>97.16886203249801</v>
      </c>
      <c r="BI13" s="131">
        <v>97.16886203249803</v>
      </c>
      <c r="BJ13" s="131">
        <v>98.07186689584198</v>
      </c>
      <c r="BK13" s="131">
        <v>98.07186689584198</v>
      </c>
      <c r="BL13" s="131">
        <v>98.03475787601275</v>
      </c>
      <c r="BM13" s="131">
        <v>97.45516495646194</v>
      </c>
      <c r="BN13" s="131">
        <v>97.55742444325277</v>
      </c>
      <c r="BO13" s="131">
        <v>97.61911493486626</v>
      </c>
      <c r="BP13" s="131">
        <v>96.24795424918601</v>
      </c>
      <c r="BQ13" s="131">
        <v>96.37411221187035</v>
      </c>
      <c r="BR13" s="131">
        <v>95.92378768850416</v>
      </c>
      <c r="BS13" s="131">
        <v>95.62182692019492</v>
      </c>
      <c r="BT13" s="131">
        <v>93.23003974804395</v>
      </c>
      <c r="BU13" s="131">
        <v>93.08759160509173</v>
      </c>
      <c r="BV13" s="131">
        <v>92.56292149756324</v>
      </c>
      <c r="BW13" s="131">
        <v>91.80148514141378</v>
      </c>
      <c r="BX13" s="131">
        <v>92.01145725488138</v>
      </c>
    </row>
    <row r="14" spans="1:7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</row>
    <row r="15" spans="1:76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1">
        <v>115.47137708759894</v>
      </c>
      <c r="BE15" s="131">
        <v>115.41321627649673</v>
      </c>
      <c r="BF15" s="131">
        <v>113.17276985767666</v>
      </c>
      <c r="BG15" s="131">
        <v>111.25223816350113</v>
      </c>
      <c r="BH15" s="131">
        <v>106.4059319319334</v>
      </c>
      <c r="BI15" s="131">
        <v>106.07713600992703</v>
      </c>
      <c r="BJ15" s="131">
        <v>114.0406605852277</v>
      </c>
      <c r="BK15" s="131">
        <v>113.91388517444385</v>
      </c>
      <c r="BL15" s="131">
        <v>113.09420651802013</v>
      </c>
      <c r="BM15" s="131">
        <v>112.9884118036597</v>
      </c>
      <c r="BN15" s="131">
        <v>115.09911612604667</v>
      </c>
      <c r="BO15" s="131">
        <v>116.99900058135377</v>
      </c>
      <c r="BP15" s="131">
        <v>117.77582485046587</v>
      </c>
      <c r="BQ15" s="131">
        <v>117.53717513737926</v>
      </c>
      <c r="BR15" s="131">
        <v>120.92144757110361</v>
      </c>
      <c r="BS15" s="131">
        <v>121.57399646898446</v>
      </c>
      <c r="BT15" s="131">
        <v>120.75658220759094</v>
      </c>
      <c r="BU15" s="131">
        <v>120.95636055218266</v>
      </c>
      <c r="BV15" s="131">
        <v>122.47583244724089</v>
      </c>
      <c r="BW15" s="131">
        <v>123.48400689442896</v>
      </c>
      <c r="BX15" s="131">
        <v>126.79855826068366</v>
      </c>
    </row>
    <row r="16" spans="1:7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</row>
    <row r="17" spans="1:7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</row>
    <row r="18" spans="1:7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9">
        <v>119.63351979608636</v>
      </c>
      <c r="BE18" s="129">
        <v>119.62785898967046</v>
      </c>
      <c r="BF18" s="129">
        <v>119.62785898967046</v>
      </c>
      <c r="BG18" s="129">
        <v>119.62758964916047</v>
      </c>
      <c r="BH18" s="129">
        <v>119.62761549521605</v>
      </c>
      <c r="BI18" s="129">
        <v>119.62761549521605</v>
      </c>
      <c r="BJ18" s="129">
        <v>119.62963920908687</v>
      </c>
      <c r="BK18" s="129">
        <v>119.62946618305487</v>
      </c>
      <c r="BL18" s="129">
        <v>119.62946437297543</v>
      </c>
      <c r="BM18" s="129">
        <v>119.62946437297543</v>
      </c>
      <c r="BN18" s="129">
        <v>119.62946437297543</v>
      </c>
      <c r="BO18" s="129">
        <v>119.62946437297543</v>
      </c>
      <c r="BP18" s="129">
        <v>119.62946437297543</v>
      </c>
      <c r="BQ18" s="129">
        <v>119.62946437297543</v>
      </c>
      <c r="BR18" s="129">
        <v>119.62946437297543</v>
      </c>
      <c r="BS18" s="129">
        <v>120.32306402510602</v>
      </c>
      <c r="BT18" s="129">
        <v>120.32546501563104</v>
      </c>
      <c r="BU18" s="129">
        <v>120.32546501563104</v>
      </c>
      <c r="BV18" s="129">
        <v>120.47910214523993</v>
      </c>
      <c r="BW18" s="129">
        <v>120.75853762546951</v>
      </c>
      <c r="BX18" s="129">
        <v>120.78758717777656</v>
      </c>
    </row>
    <row r="19" spans="1:7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1">
        <v>119.63351979608636</v>
      </c>
      <c r="BE19" s="131">
        <v>119.62785898967046</v>
      </c>
      <c r="BF19" s="131">
        <v>119.62785898967046</v>
      </c>
      <c r="BG19" s="131">
        <v>119.62758964916047</v>
      </c>
      <c r="BH19" s="131">
        <v>119.62761549521605</v>
      </c>
      <c r="BI19" s="131">
        <v>119.62761549521605</v>
      </c>
      <c r="BJ19" s="131">
        <v>119.62963920908687</v>
      </c>
      <c r="BK19" s="131">
        <v>119.62946618305487</v>
      </c>
      <c r="BL19" s="131">
        <v>119.62946437297543</v>
      </c>
      <c r="BM19" s="131">
        <v>119.62946437297543</v>
      </c>
      <c r="BN19" s="131">
        <v>119.62946437297543</v>
      </c>
      <c r="BO19" s="131">
        <v>119.62946437297543</v>
      </c>
      <c r="BP19" s="131">
        <v>119.62946437297543</v>
      </c>
      <c r="BQ19" s="131">
        <v>119.62946437297543</v>
      </c>
      <c r="BR19" s="131">
        <v>119.62946437297543</v>
      </c>
      <c r="BS19" s="131">
        <v>120.32306402510602</v>
      </c>
      <c r="BT19" s="131">
        <v>120.32546501563104</v>
      </c>
      <c r="BU19" s="131">
        <v>120.32546501563104</v>
      </c>
      <c r="BV19" s="131">
        <v>120.47910214523993</v>
      </c>
      <c r="BW19" s="131">
        <v>120.75853762546951</v>
      </c>
      <c r="BX19" s="131">
        <v>120.78758717777656</v>
      </c>
    </row>
    <row r="20" spans="1:7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</row>
    <row r="21" spans="1:7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</row>
    <row r="22" spans="1:76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</row>
    <row r="23" spans="1:7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9">
        <v>107.92280755765478</v>
      </c>
      <c r="BE23" s="129">
        <v>107.92280755765478</v>
      </c>
      <c r="BF23" s="129">
        <v>107.92280755765478</v>
      </c>
      <c r="BG23" s="129">
        <v>107.92280755765478</v>
      </c>
      <c r="BH23" s="129">
        <v>107.92280755765478</v>
      </c>
      <c r="BI23" s="129">
        <v>107.92280755765478</v>
      </c>
      <c r="BJ23" s="129">
        <v>107.92280755765478</v>
      </c>
      <c r="BK23" s="129">
        <v>107.92280755765478</v>
      </c>
      <c r="BL23" s="129">
        <v>107.92280755765478</v>
      </c>
      <c r="BM23" s="129">
        <v>107.92280755765478</v>
      </c>
      <c r="BN23" s="129">
        <v>107.92280755765478</v>
      </c>
      <c r="BO23" s="129">
        <v>107.92280755765478</v>
      </c>
      <c r="BP23" s="129">
        <v>107.92280755765478</v>
      </c>
      <c r="BQ23" s="129">
        <v>107.92280755765478</v>
      </c>
      <c r="BR23" s="129">
        <v>107.92280755765478</v>
      </c>
      <c r="BS23" s="129">
        <v>107.92280755765478</v>
      </c>
      <c r="BT23" s="129">
        <v>107.92280755765478</v>
      </c>
      <c r="BU23" s="129">
        <v>107.92280755765478</v>
      </c>
      <c r="BV23" s="129">
        <v>99.99999999999999</v>
      </c>
      <c r="BW23" s="129">
        <v>100</v>
      </c>
      <c r="BX23" s="129">
        <v>100</v>
      </c>
    </row>
    <row r="24" spans="1:7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1">
        <v>107.92280755765478</v>
      </c>
      <c r="BE24" s="131">
        <v>107.92280755765478</v>
      </c>
      <c r="BF24" s="131">
        <v>107.92280755765478</v>
      </c>
      <c r="BG24" s="131">
        <v>107.92280755765478</v>
      </c>
      <c r="BH24" s="131">
        <v>107.92280755765478</v>
      </c>
      <c r="BI24" s="131">
        <v>107.92280755765478</v>
      </c>
      <c r="BJ24" s="131">
        <v>107.92280755765478</v>
      </c>
      <c r="BK24" s="131">
        <v>107.92280755765478</v>
      </c>
      <c r="BL24" s="131">
        <v>107.92280755765478</v>
      </c>
      <c r="BM24" s="131">
        <v>107.92280755765478</v>
      </c>
      <c r="BN24" s="131">
        <v>107.92280755765478</v>
      </c>
      <c r="BO24" s="131">
        <v>107.92280755765478</v>
      </c>
      <c r="BP24" s="131">
        <v>107.92280755765478</v>
      </c>
      <c r="BQ24" s="131">
        <v>107.92280755765478</v>
      </c>
      <c r="BR24" s="131">
        <v>107.92280755765478</v>
      </c>
      <c r="BS24" s="131">
        <v>107.92280755765478</v>
      </c>
      <c r="BT24" s="131">
        <v>107.92280755765478</v>
      </c>
      <c r="BU24" s="131">
        <v>107.92280755765478</v>
      </c>
      <c r="BV24" s="131">
        <v>99.99999999999999</v>
      </c>
      <c r="BW24" s="131">
        <v>100</v>
      </c>
      <c r="BX24" s="131">
        <v>100</v>
      </c>
    </row>
    <row r="25" spans="1:7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</row>
    <row r="26" spans="1:7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9">
        <v>73.62056470362087</v>
      </c>
      <c r="BE26" s="129">
        <v>73.62056470362087</v>
      </c>
      <c r="BF26" s="129">
        <v>73.62056470362087</v>
      </c>
      <c r="BG26" s="129">
        <v>73.62056470362087</v>
      </c>
      <c r="BH26" s="129">
        <v>73.62056470362087</v>
      </c>
      <c r="BI26" s="129">
        <v>73.62056470362087</v>
      </c>
      <c r="BJ26" s="129">
        <v>73.62056470362087</v>
      </c>
      <c r="BK26" s="129">
        <v>73.62056470362087</v>
      </c>
      <c r="BL26" s="129">
        <v>73.62056470362087</v>
      </c>
      <c r="BM26" s="129">
        <v>73.62056470362087</v>
      </c>
      <c r="BN26" s="129">
        <v>73.62056470362087</v>
      </c>
      <c r="BO26" s="129">
        <v>73.62056470362087</v>
      </c>
      <c r="BP26" s="129">
        <v>73.62056470362087</v>
      </c>
      <c r="BQ26" s="129">
        <v>73.62056470362087</v>
      </c>
      <c r="BR26" s="129">
        <v>73.62056470362087</v>
      </c>
      <c r="BS26" s="129">
        <v>73.62056470362087</v>
      </c>
      <c r="BT26" s="129">
        <v>73.62056470362087</v>
      </c>
      <c r="BU26" s="129">
        <v>73.62056470362087</v>
      </c>
      <c r="BV26" s="129">
        <v>73.62056470362087</v>
      </c>
      <c r="BW26" s="129">
        <v>73.62056470362087</v>
      </c>
      <c r="BX26" s="129">
        <v>73.62056470362087</v>
      </c>
    </row>
    <row r="27" spans="1:7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1">
        <v>73.62056470362087</v>
      </c>
      <c r="BE27" s="131">
        <v>73.62056470362087</v>
      </c>
      <c r="BF27" s="131">
        <v>73.62056470362087</v>
      </c>
      <c r="BG27" s="131">
        <v>73.62056470362087</v>
      </c>
      <c r="BH27" s="131">
        <v>73.62056470362087</v>
      </c>
      <c r="BI27" s="131">
        <v>73.62056470362087</v>
      </c>
      <c r="BJ27" s="131">
        <v>73.62056470362087</v>
      </c>
      <c r="BK27" s="131">
        <v>73.62056470362087</v>
      </c>
      <c r="BL27" s="131">
        <v>73.62056470362087</v>
      </c>
      <c r="BM27" s="131">
        <v>73.62056470362087</v>
      </c>
      <c r="BN27" s="131">
        <v>73.62056470362087</v>
      </c>
      <c r="BO27" s="131">
        <v>73.62056470362087</v>
      </c>
      <c r="BP27" s="131">
        <v>73.62056470362087</v>
      </c>
      <c r="BQ27" s="131">
        <v>73.62056470362087</v>
      </c>
      <c r="BR27" s="131">
        <v>73.62056470362087</v>
      </c>
      <c r="BS27" s="131">
        <v>73.62056470362087</v>
      </c>
      <c r="BT27" s="131">
        <v>73.62056470362087</v>
      </c>
      <c r="BU27" s="131">
        <v>73.62056470362087</v>
      </c>
      <c r="BV27" s="131">
        <v>73.62056470362087</v>
      </c>
      <c r="BW27" s="131">
        <v>73.62056470362087</v>
      </c>
      <c r="BX27" s="131">
        <v>73.62056470362087</v>
      </c>
    </row>
    <row r="28" spans="1:76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</row>
    <row r="29" spans="1:76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9">
        <v>78.18783597959136</v>
      </c>
      <c r="BE29" s="129">
        <v>78.18783597959136</v>
      </c>
      <c r="BF29" s="129">
        <v>78.18783597959136</v>
      </c>
      <c r="BG29" s="129">
        <v>78.18783597959136</v>
      </c>
      <c r="BH29" s="129">
        <v>78.18783597959136</v>
      </c>
      <c r="BI29" s="129">
        <v>78.18783597959136</v>
      </c>
      <c r="BJ29" s="129">
        <v>78.18783597959136</v>
      </c>
      <c r="BK29" s="129">
        <v>78.18783597959136</v>
      </c>
      <c r="BL29" s="129">
        <v>78.18783597959136</v>
      </c>
      <c r="BM29" s="129">
        <v>78.18783597959136</v>
      </c>
      <c r="BN29" s="129">
        <v>78.18783597959136</v>
      </c>
      <c r="BO29" s="129">
        <v>78.18783597959136</v>
      </c>
      <c r="BP29" s="129">
        <v>78.18783597959136</v>
      </c>
      <c r="BQ29" s="129">
        <v>78.18783597959136</v>
      </c>
      <c r="BR29" s="129">
        <v>78.18783597959136</v>
      </c>
      <c r="BS29" s="129">
        <v>78.18783597959136</v>
      </c>
      <c r="BT29" s="129">
        <v>78.18783597959136</v>
      </c>
      <c r="BU29" s="129">
        <v>78.18783597959136</v>
      </c>
      <c r="BV29" s="129">
        <v>78.18783597959136</v>
      </c>
      <c r="BW29" s="129">
        <v>78.18783597959136</v>
      </c>
      <c r="BX29" s="129">
        <v>78.18783597959136</v>
      </c>
    </row>
    <row r="30" spans="1:7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1">
        <v>78.18783597959136</v>
      </c>
      <c r="BE30" s="131">
        <v>78.18783597959136</v>
      </c>
      <c r="BF30" s="131">
        <v>78.18783597959136</v>
      </c>
      <c r="BG30" s="131">
        <v>78.18783597959136</v>
      </c>
      <c r="BH30" s="131">
        <v>78.18783597959136</v>
      </c>
      <c r="BI30" s="131">
        <v>78.18783597959136</v>
      </c>
      <c r="BJ30" s="131">
        <v>78.18783597959136</v>
      </c>
      <c r="BK30" s="131">
        <v>78.18783597959136</v>
      </c>
      <c r="BL30" s="131">
        <v>78.18783597959136</v>
      </c>
      <c r="BM30" s="131">
        <v>78.18783597959136</v>
      </c>
      <c r="BN30" s="131">
        <v>78.18783597959136</v>
      </c>
      <c r="BO30" s="131">
        <v>78.18783597959136</v>
      </c>
      <c r="BP30" s="131">
        <v>78.18783597959136</v>
      </c>
      <c r="BQ30" s="131">
        <v>78.18783597959136</v>
      </c>
      <c r="BR30" s="131">
        <v>78.18783597959136</v>
      </c>
      <c r="BS30" s="131">
        <v>78.18783597959136</v>
      </c>
      <c r="BT30" s="131">
        <v>78.18783597959136</v>
      </c>
      <c r="BU30" s="131">
        <v>78.18783597959136</v>
      </c>
      <c r="BV30" s="131">
        <v>78.18783597959136</v>
      </c>
      <c r="BW30" s="131">
        <v>78.18783597959136</v>
      </c>
      <c r="BX30" s="131">
        <v>78.18783597959136</v>
      </c>
    </row>
    <row r="31" spans="1:7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</row>
    <row r="32" spans="1:76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9">
        <v>111.51210735944153</v>
      </c>
      <c r="BE32" s="129">
        <v>111.51210735944153</v>
      </c>
      <c r="BF32" s="129">
        <v>111.51210735944153</v>
      </c>
      <c r="BG32" s="129">
        <v>111.51210735944153</v>
      </c>
      <c r="BH32" s="129">
        <v>111.51210735944153</v>
      </c>
      <c r="BI32" s="129">
        <v>111.51210735944153</v>
      </c>
      <c r="BJ32" s="129">
        <v>111.51210735944153</v>
      </c>
      <c r="BK32" s="129">
        <v>111.51210735944153</v>
      </c>
      <c r="BL32" s="129">
        <v>111.51210735944153</v>
      </c>
      <c r="BM32" s="129">
        <v>111.51210735944153</v>
      </c>
      <c r="BN32" s="129">
        <v>111.51210735944153</v>
      </c>
      <c r="BO32" s="129">
        <v>111.51210735944153</v>
      </c>
      <c r="BP32" s="129">
        <v>111.51210735944153</v>
      </c>
      <c r="BQ32" s="129">
        <v>111.51210735944153</v>
      </c>
      <c r="BR32" s="129">
        <v>111.51210735944153</v>
      </c>
      <c r="BS32" s="129">
        <v>111.51210735944153</v>
      </c>
      <c r="BT32" s="129">
        <v>111.51210735944153</v>
      </c>
      <c r="BU32" s="129">
        <v>111.51210735944153</v>
      </c>
      <c r="BV32" s="129">
        <v>111.51210735944153</v>
      </c>
      <c r="BW32" s="129">
        <v>111.51210735944153</v>
      </c>
      <c r="BX32" s="129">
        <v>111.51210735944153</v>
      </c>
    </row>
    <row r="33" spans="1:76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1">
        <v>111.51210735944153</v>
      </c>
      <c r="BE33" s="131">
        <v>111.51210735944153</v>
      </c>
      <c r="BF33" s="131">
        <v>111.51210735944153</v>
      </c>
      <c r="BG33" s="131">
        <v>111.51210735944153</v>
      </c>
      <c r="BH33" s="131">
        <v>111.51210735944153</v>
      </c>
      <c r="BI33" s="131">
        <v>111.51210735944153</v>
      </c>
      <c r="BJ33" s="131">
        <v>111.51210735944153</v>
      </c>
      <c r="BK33" s="131">
        <v>111.51210735944153</v>
      </c>
      <c r="BL33" s="131">
        <v>111.51210735944153</v>
      </c>
      <c r="BM33" s="131">
        <v>111.51210735944153</v>
      </c>
      <c r="BN33" s="131">
        <v>111.51210735944153</v>
      </c>
      <c r="BO33" s="131">
        <v>111.51210735944153</v>
      </c>
      <c r="BP33" s="131">
        <v>111.51210735944153</v>
      </c>
      <c r="BQ33" s="131">
        <v>111.51210735944153</v>
      </c>
      <c r="BR33" s="131">
        <v>111.51210735944153</v>
      </c>
      <c r="BS33" s="131">
        <v>111.51210735944153</v>
      </c>
      <c r="BT33" s="131">
        <v>111.51210735944153</v>
      </c>
      <c r="BU33" s="131">
        <v>111.51210735944153</v>
      </c>
      <c r="BV33" s="131">
        <v>111.51210735944153</v>
      </c>
      <c r="BW33" s="131">
        <v>111.51210735944153</v>
      </c>
      <c r="BX33" s="131">
        <v>111.51210735944153</v>
      </c>
    </row>
    <row r="34" spans="1:76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</row>
    <row r="35" spans="1:76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9">
        <v>99.00507930766028</v>
      </c>
      <c r="BE35" s="129">
        <v>99.00507930766028</v>
      </c>
      <c r="BF35" s="129">
        <v>99.00507930766028</v>
      </c>
      <c r="BG35" s="129">
        <v>97.10199578988357</v>
      </c>
      <c r="BH35" s="129">
        <v>97.10199578988357</v>
      </c>
      <c r="BI35" s="129">
        <v>97.10199578988357</v>
      </c>
      <c r="BJ35" s="129">
        <v>104.30225822647176</v>
      </c>
      <c r="BK35" s="129">
        <v>104.30225822647176</v>
      </c>
      <c r="BL35" s="129">
        <v>104.30225822647176</v>
      </c>
      <c r="BM35" s="129">
        <v>104.30225822647176</v>
      </c>
      <c r="BN35" s="129">
        <v>104.30225822647176</v>
      </c>
      <c r="BO35" s="129">
        <v>104.30225822647176</v>
      </c>
      <c r="BP35" s="129">
        <v>104.30225822647176</v>
      </c>
      <c r="BQ35" s="129">
        <v>104.30225822647176</v>
      </c>
      <c r="BR35" s="129">
        <v>104.30225822647176</v>
      </c>
      <c r="BS35" s="129">
        <v>107.6389539070328</v>
      </c>
      <c r="BT35" s="129">
        <v>107.6389539070328</v>
      </c>
      <c r="BU35" s="129">
        <v>107.6389539070328</v>
      </c>
      <c r="BV35" s="129">
        <v>105.32152086271257</v>
      </c>
      <c r="BW35" s="129">
        <v>105.32152086271257</v>
      </c>
      <c r="BX35" s="129">
        <v>105.32152086271257</v>
      </c>
    </row>
    <row r="36" spans="1:76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1">
        <v>99.00507930766028</v>
      </c>
      <c r="BE36" s="131">
        <v>99.00507930766028</v>
      </c>
      <c r="BF36" s="131">
        <v>99.00507930766028</v>
      </c>
      <c r="BG36" s="131">
        <v>97.10199578988357</v>
      </c>
      <c r="BH36" s="131">
        <v>97.10199578988357</v>
      </c>
      <c r="BI36" s="131">
        <v>97.10199578988357</v>
      </c>
      <c r="BJ36" s="131">
        <v>104.30225822647176</v>
      </c>
      <c r="BK36" s="131">
        <v>104.30225822647176</v>
      </c>
      <c r="BL36" s="131">
        <v>104.30225822647176</v>
      </c>
      <c r="BM36" s="131">
        <v>104.30225822647176</v>
      </c>
      <c r="BN36" s="131">
        <v>104.30225822647176</v>
      </c>
      <c r="BO36" s="131">
        <v>104.30225822647176</v>
      </c>
      <c r="BP36" s="131">
        <v>104.30225822647176</v>
      </c>
      <c r="BQ36" s="131">
        <v>104.30225822647176</v>
      </c>
      <c r="BR36" s="131">
        <v>104.30225822647176</v>
      </c>
      <c r="BS36" s="131">
        <v>107.6389539070328</v>
      </c>
      <c r="BT36" s="131">
        <v>107.6389539070328</v>
      </c>
      <c r="BU36" s="131">
        <v>107.6389539070328</v>
      </c>
      <c r="BV36" s="131">
        <v>105.32152086271257</v>
      </c>
      <c r="BW36" s="131">
        <v>105.32152086271257</v>
      </c>
      <c r="BX36" s="131">
        <v>105.32152086271257</v>
      </c>
    </row>
    <row r="37" spans="1:76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</row>
    <row r="38" spans="1:76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9">
        <v>103.50576323311577</v>
      </c>
      <c r="BE38" s="129">
        <v>103.50576323311577</v>
      </c>
      <c r="BF38" s="129">
        <v>103.50576323311577</v>
      </c>
      <c r="BG38" s="129">
        <v>103.14714705078516</v>
      </c>
      <c r="BH38" s="129">
        <v>103.14714705078516</v>
      </c>
      <c r="BI38" s="129">
        <v>103.14714705078516</v>
      </c>
      <c r="BJ38" s="129">
        <v>104.97588797819901</v>
      </c>
      <c r="BK38" s="129">
        <v>104.74897906315881</v>
      </c>
      <c r="BL38" s="129">
        <v>104.36956869201603</v>
      </c>
      <c r="BM38" s="129">
        <v>106.26051900210247</v>
      </c>
      <c r="BN38" s="129">
        <v>106.67606417053148</v>
      </c>
      <c r="BO38" s="129">
        <v>107.16304261090588</v>
      </c>
      <c r="BP38" s="129">
        <v>106.39777964868442</v>
      </c>
      <c r="BQ38" s="129">
        <v>106.39777964868442</v>
      </c>
      <c r="BR38" s="129">
        <v>106.5367252395972</v>
      </c>
      <c r="BS38" s="129">
        <v>107.19472114652575</v>
      </c>
      <c r="BT38" s="129">
        <v>107.19472114652575</v>
      </c>
      <c r="BU38" s="129">
        <v>107.89410188381194</v>
      </c>
      <c r="BV38" s="129">
        <v>108.5853469299352</v>
      </c>
      <c r="BW38" s="129">
        <v>108.5853469299352</v>
      </c>
      <c r="BX38" s="129">
        <v>108.5853469299352</v>
      </c>
    </row>
    <row r="39" spans="1:76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1">
        <v>103.50576323311577</v>
      </c>
      <c r="BE39" s="131">
        <v>103.50576323311577</v>
      </c>
      <c r="BF39" s="131">
        <v>103.50576323311577</v>
      </c>
      <c r="BG39" s="131">
        <v>103.14714705078516</v>
      </c>
      <c r="BH39" s="131">
        <v>103.14714705078516</v>
      </c>
      <c r="BI39" s="131">
        <v>103.14714705078516</v>
      </c>
      <c r="BJ39" s="131">
        <v>104.97588797819901</v>
      </c>
      <c r="BK39" s="131">
        <v>104.74897906315881</v>
      </c>
      <c r="BL39" s="131">
        <v>104.36956869201603</v>
      </c>
      <c r="BM39" s="131">
        <v>106.26051900210247</v>
      </c>
      <c r="BN39" s="131">
        <v>106.67606417053148</v>
      </c>
      <c r="BO39" s="131">
        <v>107.16304261090588</v>
      </c>
      <c r="BP39" s="131">
        <v>106.39777964868442</v>
      </c>
      <c r="BQ39" s="131">
        <v>106.39777964868442</v>
      </c>
      <c r="BR39" s="131">
        <v>106.5367252395972</v>
      </c>
      <c r="BS39" s="131">
        <v>107.19472114652575</v>
      </c>
      <c r="BT39" s="131">
        <v>107.19472114652575</v>
      </c>
      <c r="BU39" s="131">
        <v>107.89410188381194</v>
      </c>
      <c r="BV39" s="131">
        <v>108.5853469299352</v>
      </c>
      <c r="BW39" s="131">
        <v>108.5853469299352</v>
      </c>
      <c r="BX39" s="131">
        <v>108.5853469299352</v>
      </c>
    </row>
    <row r="40" spans="1:7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</row>
    <row r="41" spans="1:76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9">
        <v>113.66761952853737</v>
      </c>
      <c r="BE41" s="129">
        <v>113.666892477775</v>
      </c>
      <c r="BF41" s="129">
        <v>111.46938287976775</v>
      </c>
      <c r="BG41" s="129">
        <v>111.69314556383223</v>
      </c>
      <c r="BH41" s="129">
        <v>111.69305180476485</v>
      </c>
      <c r="BI41" s="129">
        <v>111.69305180476485</v>
      </c>
      <c r="BJ41" s="129">
        <v>111.8777770459019</v>
      </c>
      <c r="BK41" s="129">
        <v>112.14267262199158</v>
      </c>
      <c r="BL41" s="129">
        <v>112.14267262199158</v>
      </c>
      <c r="BM41" s="129">
        <v>112.05165685567727</v>
      </c>
      <c r="BN41" s="129">
        <v>112.04704357638829</v>
      </c>
      <c r="BO41" s="129">
        <v>112.04704357638829</v>
      </c>
      <c r="BP41" s="129">
        <v>112.1548646900633</v>
      </c>
      <c r="BQ41" s="129">
        <v>112.13781907899758</v>
      </c>
      <c r="BR41" s="129">
        <v>112.13781907899758</v>
      </c>
      <c r="BS41" s="129">
        <v>112.13781907899758</v>
      </c>
      <c r="BT41" s="129">
        <v>112.13781907899758</v>
      </c>
      <c r="BU41" s="129">
        <v>112.13781907899758</v>
      </c>
      <c r="BV41" s="129">
        <v>113.85860625027706</v>
      </c>
      <c r="BW41" s="129">
        <v>113.95292172127655</v>
      </c>
      <c r="BX41" s="129">
        <v>113.95292172127655</v>
      </c>
    </row>
    <row r="42" spans="1:76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1">
        <v>113.66761952853737</v>
      </c>
      <c r="BE42" s="131">
        <v>113.666892477775</v>
      </c>
      <c r="BF42" s="131">
        <v>111.46938287976775</v>
      </c>
      <c r="BG42" s="131">
        <v>111.69314556383223</v>
      </c>
      <c r="BH42" s="131">
        <v>111.69305180476485</v>
      </c>
      <c r="BI42" s="131">
        <v>111.69305180476485</v>
      </c>
      <c r="BJ42" s="131">
        <v>111.8777770459019</v>
      </c>
      <c r="BK42" s="131">
        <v>112.14267262199158</v>
      </c>
      <c r="BL42" s="131">
        <v>112.14267262199158</v>
      </c>
      <c r="BM42" s="131">
        <v>112.05165685567727</v>
      </c>
      <c r="BN42" s="131">
        <v>112.04704357638829</v>
      </c>
      <c r="BO42" s="131">
        <v>112.04704357638829</v>
      </c>
      <c r="BP42" s="131">
        <v>112.1548646900633</v>
      </c>
      <c r="BQ42" s="131">
        <v>112.13781907899758</v>
      </c>
      <c r="BR42" s="131">
        <v>112.13781907899758</v>
      </c>
      <c r="BS42" s="131">
        <v>112.13781907899758</v>
      </c>
      <c r="BT42" s="131">
        <v>112.13781907899758</v>
      </c>
      <c r="BU42" s="131">
        <v>112.13781907899758</v>
      </c>
      <c r="BV42" s="131">
        <v>113.85860625027706</v>
      </c>
      <c r="BW42" s="131">
        <v>113.95292172127655</v>
      </c>
      <c r="BX42" s="131">
        <v>113.95292172127655</v>
      </c>
    </row>
    <row r="43" spans="1:76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</row>
    <row r="44" spans="1:76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</row>
    <row r="45" spans="1:76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9">
        <v>100.08294815718686</v>
      </c>
      <c r="BE45" s="129">
        <v>100.08294815718686</v>
      </c>
      <c r="BF45" s="129">
        <v>100.08294815718686</v>
      </c>
      <c r="BG45" s="129">
        <v>100.08294815718686</v>
      </c>
      <c r="BH45" s="129">
        <v>100.08294815718686</v>
      </c>
      <c r="BI45" s="129">
        <v>100.08294815718686</v>
      </c>
      <c r="BJ45" s="129">
        <v>100.08294815718686</v>
      </c>
      <c r="BK45" s="129">
        <v>100.08294815718686</v>
      </c>
      <c r="BL45" s="129">
        <v>100.08294815718686</v>
      </c>
      <c r="BM45" s="129">
        <v>100.08294815718686</v>
      </c>
      <c r="BN45" s="129">
        <v>100.08294815718686</v>
      </c>
      <c r="BO45" s="129">
        <v>100.08294815718686</v>
      </c>
      <c r="BP45" s="129">
        <v>100.08294815718686</v>
      </c>
      <c r="BQ45" s="129">
        <v>100.08294815718686</v>
      </c>
      <c r="BR45" s="129">
        <v>100.08294815718686</v>
      </c>
      <c r="BS45" s="129">
        <v>100.08294815718686</v>
      </c>
      <c r="BT45" s="129">
        <v>100.08294815718686</v>
      </c>
      <c r="BU45" s="129">
        <v>100.08294815718686</v>
      </c>
      <c r="BV45" s="129">
        <v>100.08294815718686</v>
      </c>
      <c r="BW45" s="129">
        <v>100.08294815718686</v>
      </c>
      <c r="BX45" s="129">
        <v>100.08294815718686</v>
      </c>
    </row>
    <row r="46" spans="1:76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1">
        <v>100.08294815718686</v>
      </c>
      <c r="BE46" s="131">
        <v>100.08294815718686</v>
      </c>
      <c r="BF46" s="131">
        <v>100.08294815718686</v>
      </c>
      <c r="BG46" s="131">
        <v>100.08294815718686</v>
      </c>
      <c r="BH46" s="131">
        <v>100.08294815718686</v>
      </c>
      <c r="BI46" s="131">
        <v>100.08294815718686</v>
      </c>
      <c r="BJ46" s="131">
        <v>100.08294815718686</v>
      </c>
      <c r="BK46" s="131">
        <v>100.08294815718686</v>
      </c>
      <c r="BL46" s="131">
        <v>100.08294815718686</v>
      </c>
      <c r="BM46" s="131">
        <v>100.08294815718686</v>
      </c>
      <c r="BN46" s="131">
        <v>100.08294815718686</v>
      </c>
      <c r="BO46" s="131">
        <v>100.08294815718686</v>
      </c>
      <c r="BP46" s="131">
        <v>100.08294815718686</v>
      </c>
      <c r="BQ46" s="131">
        <v>100.08294815718686</v>
      </c>
      <c r="BR46" s="131">
        <v>100.08294815718686</v>
      </c>
      <c r="BS46" s="131">
        <v>100.08294815718686</v>
      </c>
      <c r="BT46" s="131">
        <v>100.08294815718686</v>
      </c>
      <c r="BU46" s="131">
        <v>100.08294815718686</v>
      </c>
      <c r="BV46" s="131">
        <v>100.08294815718686</v>
      </c>
      <c r="BW46" s="131">
        <v>100.08294815718686</v>
      </c>
      <c r="BX46" s="131">
        <v>100.08294815718686</v>
      </c>
    </row>
    <row r="47" spans="1:76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</row>
    <row r="48" spans="1:76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9">
        <v>94.09943331008228</v>
      </c>
      <c r="BE48" s="129">
        <v>94.02700309459843</v>
      </c>
      <c r="BF48" s="129">
        <v>94.37809422216307</v>
      </c>
      <c r="BG48" s="129">
        <v>94.16111049559292</v>
      </c>
      <c r="BH48" s="129">
        <v>94.02700309459843</v>
      </c>
      <c r="BI48" s="129">
        <v>94.37809422216307</v>
      </c>
      <c r="BJ48" s="129">
        <v>94.36819546957096</v>
      </c>
      <c r="BK48" s="129">
        <v>94.36819546957096</v>
      </c>
      <c r="BL48" s="129">
        <v>94.36819546957096</v>
      </c>
      <c r="BM48" s="129">
        <v>94.36819546957096</v>
      </c>
      <c r="BN48" s="129">
        <v>94.36819546957096</v>
      </c>
      <c r="BO48" s="129">
        <v>94.36819546957096</v>
      </c>
      <c r="BP48" s="129">
        <v>94.35915571463669</v>
      </c>
      <c r="BQ48" s="129">
        <v>94.36845206229715</v>
      </c>
      <c r="BR48" s="129">
        <v>94.36819546957096</v>
      </c>
      <c r="BS48" s="129">
        <v>94.35915571463669</v>
      </c>
      <c r="BT48" s="129">
        <v>94.36845206229715</v>
      </c>
      <c r="BU48" s="129">
        <v>94.36819546957096</v>
      </c>
      <c r="BV48" s="129">
        <v>94.35915571463669</v>
      </c>
      <c r="BW48" s="129">
        <v>94.36845206229715</v>
      </c>
      <c r="BX48" s="129">
        <v>94.36819546957096</v>
      </c>
    </row>
    <row r="49" spans="1:7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1">
        <v>100</v>
      </c>
      <c r="BE49" s="131">
        <v>100</v>
      </c>
      <c r="BF49" s="131">
        <v>100</v>
      </c>
      <c r="BG49" s="131">
        <v>100</v>
      </c>
      <c r="BH49" s="131">
        <v>100</v>
      </c>
      <c r="BI49" s="131">
        <v>100</v>
      </c>
      <c r="BJ49" s="131">
        <v>100</v>
      </c>
      <c r="BK49" s="131">
        <v>100</v>
      </c>
      <c r="BL49" s="131">
        <v>100</v>
      </c>
      <c r="BM49" s="131">
        <v>100</v>
      </c>
      <c r="BN49" s="131">
        <v>100</v>
      </c>
      <c r="BO49" s="131">
        <v>100</v>
      </c>
      <c r="BP49" s="131">
        <v>100</v>
      </c>
      <c r="BQ49" s="131">
        <v>100</v>
      </c>
      <c r="BR49" s="131">
        <v>100</v>
      </c>
      <c r="BS49" s="131">
        <v>100</v>
      </c>
      <c r="BT49" s="131">
        <v>100</v>
      </c>
      <c r="BU49" s="131">
        <v>100</v>
      </c>
      <c r="BV49" s="131">
        <v>100</v>
      </c>
      <c r="BW49" s="131">
        <v>100</v>
      </c>
      <c r="BX49" s="131">
        <v>100</v>
      </c>
    </row>
    <row r="50" spans="1:76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</row>
    <row r="51" spans="1:7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1">
        <v>91.46089320229514</v>
      </c>
      <c r="BE51" s="131">
        <v>91.25562078492841</v>
      </c>
      <c r="BF51" s="131">
        <v>91.76374543261457</v>
      </c>
      <c r="BG51" s="131">
        <v>91.46089320229514</v>
      </c>
      <c r="BH51" s="131">
        <v>91.25562078492841</v>
      </c>
      <c r="BI51" s="131">
        <v>91.76374543261457</v>
      </c>
      <c r="BJ51" s="131">
        <v>91.76374543261457</v>
      </c>
      <c r="BK51" s="131">
        <v>91.76374543261457</v>
      </c>
      <c r="BL51" s="131">
        <v>91.76374543261457</v>
      </c>
      <c r="BM51" s="131">
        <v>91.76374543261457</v>
      </c>
      <c r="BN51" s="131">
        <v>91.76374543261457</v>
      </c>
      <c r="BO51" s="131">
        <v>91.76374543261457</v>
      </c>
      <c r="BP51" s="131">
        <v>91.75052520764704</v>
      </c>
      <c r="BQ51" s="131">
        <v>91.76374543261454</v>
      </c>
      <c r="BR51" s="131">
        <v>91.76374543261457</v>
      </c>
      <c r="BS51" s="131">
        <v>91.75052520764704</v>
      </c>
      <c r="BT51" s="131">
        <v>91.76374543261454</v>
      </c>
      <c r="BU51" s="131">
        <v>91.76374543261457</v>
      </c>
      <c r="BV51" s="131">
        <v>91.75052520764704</v>
      </c>
      <c r="BW51" s="131">
        <v>91.76374543261454</v>
      </c>
      <c r="BX51" s="131">
        <v>91.76374543261457</v>
      </c>
    </row>
    <row r="52" spans="1:7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</row>
    <row r="53" spans="1:76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9">
        <v>104.34809969177732</v>
      </c>
      <c r="BE53" s="129">
        <v>104.34809969177732</v>
      </c>
      <c r="BF53" s="129">
        <v>104.28778937351098</v>
      </c>
      <c r="BG53" s="129">
        <v>104.30860447969769</v>
      </c>
      <c r="BH53" s="129">
        <v>104.28541888334226</v>
      </c>
      <c r="BI53" s="129">
        <v>104.28689408553579</v>
      </c>
      <c r="BJ53" s="129">
        <v>105.75487573741403</v>
      </c>
      <c r="BK53" s="129">
        <v>97.59712519756786</v>
      </c>
      <c r="BL53" s="129">
        <v>97.58227234075984</v>
      </c>
      <c r="BM53" s="129">
        <v>100.63296316684867</v>
      </c>
      <c r="BN53" s="129">
        <v>100.61961405098312</v>
      </c>
      <c r="BO53" s="129">
        <v>100.70757753614139</v>
      </c>
      <c r="BP53" s="129">
        <v>100.74964746554285</v>
      </c>
      <c r="BQ53" s="129">
        <v>100.75364076842858</v>
      </c>
      <c r="BR53" s="129">
        <v>100.77181144648955</v>
      </c>
      <c r="BS53" s="129">
        <v>101.47171463226007</v>
      </c>
      <c r="BT53" s="129">
        <v>101.47573655492732</v>
      </c>
      <c r="BU53" s="129">
        <v>101.49403746123585</v>
      </c>
      <c r="BV53" s="129">
        <v>101.47144446559639</v>
      </c>
      <c r="BW53" s="129">
        <v>101.47551505997345</v>
      </c>
      <c r="BX53" s="129">
        <v>101.49403746123585</v>
      </c>
    </row>
    <row r="54" spans="1:76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1">
        <v>104.34809969177732</v>
      </c>
      <c r="BE54" s="131">
        <v>104.34809969177732</v>
      </c>
      <c r="BF54" s="131">
        <v>104.28778937351098</v>
      </c>
      <c r="BG54" s="131">
        <v>104.30860447969769</v>
      </c>
      <c r="BH54" s="131">
        <v>104.28541888334226</v>
      </c>
      <c r="BI54" s="131">
        <v>104.28689408553579</v>
      </c>
      <c r="BJ54" s="131">
        <v>105.75487573741403</v>
      </c>
      <c r="BK54" s="131">
        <v>97.59712519756786</v>
      </c>
      <c r="BL54" s="131">
        <v>97.58227234075984</v>
      </c>
      <c r="BM54" s="131">
        <v>100.63296316684867</v>
      </c>
      <c r="BN54" s="131">
        <v>100.61961405098312</v>
      </c>
      <c r="BO54" s="131">
        <v>100.70757753614139</v>
      </c>
      <c r="BP54" s="131">
        <v>100.74964746554285</v>
      </c>
      <c r="BQ54" s="131">
        <v>100.75364076842858</v>
      </c>
      <c r="BR54" s="131">
        <v>100.77181144648955</v>
      </c>
      <c r="BS54" s="131">
        <v>101.47171463226007</v>
      </c>
      <c r="BT54" s="131">
        <v>101.47573655492732</v>
      </c>
      <c r="BU54" s="131">
        <v>101.49403746123585</v>
      </c>
      <c r="BV54" s="131">
        <v>101.47144446559639</v>
      </c>
      <c r="BW54" s="131">
        <v>101.47551505997345</v>
      </c>
      <c r="BX54" s="131">
        <v>101.49403746123585</v>
      </c>
    </row>
    <row r="55" spans="1:76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</row>
    <row r="56" spans="1:76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9">
        <v>105.30894829157158</v>
      </c>
      <c r="BE56" s="129">
        <v>105.02624981845689</v>
      </c>
      <c r="BF56" s="129">
        <v>108.80065187159676</v>
      </c>
      <c r="BG56" s="129">
        <v>108.1673065238946</v>
      </c>
      <c r="BH56" s="129">
        <v>108.1397470610693</v>
      </c>
      <c r="BI56" s="129">
        <v>111.64915041649968</v>
      </c>
      <c r="BJ56" s="129">
        <v>113.04236446084414</v>
      </c>
      <c r="BK56" s="129">
        <v>112.5878907489</v>
      </c>
      <c r="BL56" s="129">
        <v>110.79926277339082</v>
      </c>
      <c r="BM56" s="129">
        <v>107.79634270852416</v>
      </c>
      <c r="BN56" s="129">
        <v>107.79634270852416</v>
      </c>
      <c r="BO56" s="129">
        <v>107.79634270852416</v>
      </c>
      <c r="BP56" s="129">
        <v>108.09960705043463</v>
      </c>
      <c r="BQ56" s="129">
        <v>104.79313161208633</v>
      </c>
      <c r="BR56" s="129">
        <v>106.88532748364288</v>
      </c>
      <c r="BS56" s="129">
        <v>107.10152492861506</v>
      </c>
      <c r="BT56" s="129">
        <v>105.86706279981522</v>
      </c>
      <c r="BU56" s="129">
        <v>107.93304308893792</v>
      </c>
      <c r="BV56" s="129">
        <v>108.91603491022867</v>
      </c>
      <c r="BW56" s="129">
        <v>108.22503862128765</v>
      </c>
      <c r="BX56" s="129">
        <v>109.51794368777936</v>
      </c>
    </row>
    <row r="57" spans="1:76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1">
        <v>105.30894829157158</v>
      </c>
      <c r="BE57" s="131">
        <v>105.02624981845689</v>
      </c>
      <c r="BF57" s="131">
        <v>108.80065187159676</v>
      </c>
      <c r="BG57" s="131">
        <v>108.1673065238946</v>
      </c>
      <c r="BH57" s="131">
        <v>108.1397470610693</v>
      </c>
      <c r="BI57" s="131">
        <v>111.64915041649968</v>
      </c>
      <c r="BJ57" s="131">
        <v>113.04236446084414</v>
      </c>
      <c r="BK57" s="131">
        <v>112.5878907489</v>
      </c>
      <c r="BL57" s="131">
        <v>110.79926277339082</v>
      </c>
      <c r="BM57" s="131">
        <v>107.79634270852416</v>
      </c>
      <c r="BN57" s="131">
        <v>107.79634270852416</v>
      </c>
      <c r="BO57" s="131">
        <v>107.79634270852416</v>
      </c>
      <c r="BP57" s="131">
        <v>108.09960705043463</v>
      </c>
      <c r="BQ57" s="131">
        <v>104.79313161208633</v>
      </c>
      <c r="BR57" s="131">
        <v>106.88532748364288</v>
      </c>
      <c r="BS57" s="131">
        <v>107.10152492861506</v>
      </c>
      <c r="BT57" s="131">
        <v>105.86706279981522</v>
      </c>
      <c r="BU57" s="131">
        <v>107.93304308893792</v>
      </c>
      <c r="BV57" s="131">
        <v>108.91603491022867</v>
      </c>
      <c r="BW57" s="131">
        <v>108.22503862128765</v>
      </c>
      <c r="BX57" s="131">
        <v>109.51794368777936</v>
      </c>
    </row>
    <row r="58" spans="1:76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</row>
    <row r="59" spans="1:76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9">
        <v>102.63157894736842</v>
      </c>
      <c r="BE59" s="129">
        <v>102.63157894736842</v>
      </c>
      <c r="BF59" s="129">
        <v>102.63157894736842</v>
      </c>
      <c r="BG59" s="129">
        <v>102.63157894736842</v>
      </c>
      <c r="BH59" s="129">
        <v>102.63157894736842</v>
      </c>
      <c r="BI59" s="129">
        <v>102.63157894736842</v>
      </c>
      <c r="BJ59" s="129">
        <v>102.63157894736842</v>
      </c>
      <c r="BK59" s="129">
        <v>102.63157894736842</v>
      </c>
      <c r="BL59" s="129">
        <v>102.63157894736842</v>
      </c>
      <c r="BM59" s="129">
        <v>102.63157894736842</v>
      </c>
      <c r="BN59" s="129">
        <v>102.63157894736842</v>
      </c>
      <c r="BO59" s="129">
        <v>102.63157894736842</v>
      </c>
      <c r="BP59" s="129">
        <v>102.63157894736842</v>
      </c>
      <c r="BQ59" s="129">
        <v>102.63157894736842</v>
      </c>
      <c r="BR59" s="129">
        <v>102.63157894736842</v>
      </c>
      <c r="BS59" s="129">
        <v>131.5789473684211</v>
      </c>
      <c r="BT59" s="129">
        <v>131.57894736842107</v>
      </c>
      <c r="BU59" s="129">
        <v>131.57894736842107</v>
      </c>
      <c r="BV59" s="129">
        <v>142.10526315789477</v>
      </c>
      <c r="BW59" s="129">
        <v>142.10526315789474</v>
      </c>
      <c r="BX59" s="129">
        <v>142.10526315789474</v>
      </c>
    </row>
    <row r="60" spans="1:76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1">
        <v>102.63157894736842</v>
      </c>
      <c r="BE60" s="131">
        <v>102.63157894736842</v>
      </c>
      <c r="BF60" s="131">
        <v>102.63157894736842</v>
      </c>
      <c r="BG60" s="131">
        <v>102.63157894736842</v>
      </c>
      <c r="BH60" s="131">
        <v>102.63157894736842</v>
      </c>
      <c r="BI60" s="131">
        <v>102.63157894736842</v>
      </c>
      <c r="BJ60" s="131">
        <v>102.63157894736842</v>
      </c>
      <c r="BK60" s="131">
        <v>102.63157894736842</v>
      </c>
      <c r="BL60" s="131">
        <v>102.63157894736842</v>
      </c>
      <c r="BM60" s="131">
        <v>102.63157894736842</v>
      </c>
      <c r="BN60" s="131">
        <v>102.63157894736842</v>
      </c>
      <c r="BO60" s="131">
        <v>102.63157894736842</v>
      </c>
      <c r="BP60" s="131">
        <v>102.63157894736842</v>
      </c>
      <c r="BQ60" s="131">
        <v>102.63157894736842</v>
      </c>
      <c r="BR60" s="131">
        <v>102.63157894736842</v>
      </c>
      <c r="BS60" s="131">
        <v>131.5789473684211</v>
      </c>
      <c r="BT60" s="131">
        <v>131.57894736842107</v>
      </c>
      <c r="BU60" s="131">
        <v>131.57894736842107</v>
      </c>
      <c r="BV60" s="131">
        <v>142.10526315789477</v>
      </c>
      <c r="BW60" s="131">
        <v>142.10526315789474</v>
      </c>
      <c r="BX60" s="131">
        <v>142.10526315789474</v>
      </c>
    </row>
    <row r="61" spans="1:76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</row>
    <row r="62" spans="1:7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9">
        <v>109.0371313319433</v>
      </c>
      <c r="BE62" s="129">
        <v>109.0371313319433</v>
      </c>
      <c r="BF62" s="129">
        <v>109.0371313319433</v>
      </c>
      <c r="BG62" s="129">
        <v>109.10785411731393</v>
      </c>
      <c r="BH62" s="129">
        <v>109.10785411731393</v>
      </c>
      <c r="BI62" s="129">
        <v>109.10785411731393</v>
      </c>
      <c r="BJ62" s="129">
        <v>108.91162384656545</v>
      </c>
      <c r="BK62" s="129">
        <v>108.91162384656545</v>
      </c>
      <c r="BL62" s="129">
        <v>108.91162384656545</v>
      </c>
      <c r="BM62" s="129">
        <v>107.6264869260751</v>
      </c>
      <c r="BN62" s="129">
        <v>107.6264869260751</v>
      </c>
      <c r="BO62" s="129">
        <v>107.6264869260751</v>
      </c>
      <c r="BP62" s="129">
        <v>108.90403479804742</v>
      </c>
      <c r="BQ62" s="129">
        <v>108.90403479804742</v>
      </c>
      <c r="BR62" s="129">
        <v>108.90403479804742</v>
      </c>
      <c r="BS62" s="129">
        <v>107.97207430154856</v>
      </c>
      <c r="BT62" s="129">
        <v>107.97207430154856</v>
      </c>
      <c r="BU62" s="129">
        <v>107.97207430154856</v>
      </c>
      <c r="BV62" s="129">
        <v>111.8024288790353</v>
      </c>
      <c r="BW62" s="129">
        <v>111.8024288790353</v>
      </c>
      <c r="BX62" s="129">
        <v>111.8024288790353</v>
      </c>
    </row>
    <row r="63" spans="1:7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1">
        <v>109.0371313319433</v>
      </c>
      <c r="BE63" s="131">
        <v>109.0371313319433</v>
      </c>
      <c r="BF63" s="131">
        <v>109.0371313319433</v>
      </c>
      <c r="BG63" s="131">
        <v>109.10785411731393</v>
      </c>
      <c r="BH63" s="131">
        <v>109.10785411731393</v>
      </c>
      <c r="BI63" s="131">
        <v>109.10785411731393</v>
      </c>
      <c r="BJ63" s="131">
        <v>108.91162384656545</v>
      </c>
      <c r="BK63" s="131">
        <v>108.91162384656545</v>
      </c>
      <c r="BL63" s="131">
        <v>108.91162384656545</v>
      </c>
      <c r="BM63" s="131">
        <v>107.6264869260751</v>
      </c>
      <c r="BN63" s="131">
        <v>107.6264869260751</v>
      </c>
      <c r="BO63" s="131">
        <v>107.6264869260751</v>
      </c>
      <c r="BP63" s="131">
        <v>108.90403479804742</v>
      </c>
      <c r="BQ63" s="131">
        <v>108.90403479804742</v>
      </c>
      <c r="BR63" s="131">
        <v>108.90403479804742</v>
      </c>
      <c r="BS63" s="131">
        <v>107.97207430154856</v>
      </c>
      <c r="BT63" s="131">
        <v>107.97207430154856</v>
      </c>
      <c r="BU63" s="131">
        <v>107.97207430154856</v>
      </c>
      <c r="BV63" s="131">
        <v>111.8024288790353</v>
      </c>
      <c r="BW63" s="131">
        <v>111.8024288790353</v>
      </c>
      <c r="BX63" s="131">
        <v>111.8024288790353</v>
      </c>
    </row>
    <row r="64" spans="1:7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</row>
    <row r="65" spans="1:76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7">
        <v>119.79272749586212</v>
      </c>
      <c r="BE65" s="127">
        <v>119.79272749586212</v>
      </c>
      <c r="BF65" s="127">
        <v>119.79272749586212</v>
      </c>
      <c r="BG65" s="127">
        <v>119.79272749586212</v>
      </c>
      <c r="BH65" s="127">
        <v>119.79272749586212</v>
      </c>
      <c r="BI65" s="127">
        <v>119.79272749586212</v>
      </c>
      <c r="BJ65" s="127">
        <v>119.79272749586212</v>
      </c>
      <c r="BK65" s="127">
        <v>119.79272749586212</v>
      </c>
      <c r="BL65" s="127">
        <v>143.07082294339548</v>
      </c>
      <c r="BM65" s="127">
        <v>143.0708229433955</v>
      </c>
      <c r="BN65" s="127">
        <v>143.0708229433955</v>
      </c>
      <c r="BO65" s="127">
        <v>143.0708229433955</v>
      </c>
      <c r="BP65" s="127">
        <v>143.0708229433955</v>
      </c>
      <c r="BQ65" s="127">
        <v>143.0708229433955</v>
      </c>
      <c r="BR65" s="127">
        <v>143.0708229433955</v>
      </c>
      <c r="BS65" s="127">
        <v>143.0708229433955</v>
      </c>
      <c r="BT65" s="127">
        <v>143.0708229433955</v>
      </c>
      <c r="BU65" s="127">
        <v>143.0708229433955</v>
      </c>
      <c r="BV65" s="127">
        <v>143.0708229433955</v>
      </c>
      <c r="BW65" s="127">
        <v>143.0708229433955</v>
      </c>
      <c r="BX65" s="127">
        <v>143.0708229433955</v>
      </c>
    </row>
    <row r="66" spans="1:76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9">
        <v>119.79272749586212</v>
      </c>
      <c r="BE66" s="129">
        <v>119.79272749586212</v>
      </c>
      <c r="BF66" s="129">
        <v>119.79272749586212</v>
      </c>
      <c r="BG66" s="129">
        <v>119.79272749586212</v>
      </c>
      <c r="BH66" s="129">
        <v>119.79272749586212</v>
      </c>
      <c r="BI66" s="129">
        <v>119.79272749586212</v>
      </c>
      <c r="BJ66" s="129">
        <v>119.79272749586212</v>
      </c>
      <c r="BK66" s="129">
        <v>119.79272749586212</v>
      </c>
      <c r="BL66" s="129">
        <v>143.07082294339548</v>
      </c>
      <c r="BM66" s="129">
        <v>143.0708229433955</v>
      </c>
      <c r="BN66" s="129">
        <v>143.0708229433955</v>
      </c>
      <c r="BO66" s="129">
        <v>143.0708229433955</v>
      </c>
      <c r="BP66" s="129">
        <v>143.0708229433955</v>
      </c>
      <c r="BQ66" s="129">
        <v>143.0708229433955</v>
      </c>
      <c r="BR66" s="129">
        <v>143.0708229433955</v>
      </c>
      <c r="BS66" s="129">
        <v>143.0708229433955</v>
      </c>
      <c r="BT66" s="129">
        <v>143.0708229433955</v>
      </c>
      <c r="BU66" s="129">
        <v>143.0708229433955</v>
      </c>
      <c r="BV66" s="129">
        <v>143.0708229433955</v>
      </c>
      <c r="BW66" s="129">
        <v>143.0708229433955</v>
      </c>
      <c r="BX66" s="129">
        <v>143.0708229433955</v>
      </c>
    </row>
    <row r="67" spans="1:76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1">
        <v>119.79272749586212</v>
      </c>
      <c r="BE67" s="131">
        <v>119.79272749586212</v>
      </c>
      <c r="BF67" s="131">
        <v>119.79272749586212</v>
      </c>
      <c r="BG67" s="131">
        <v>119.79272749586212</v>
      </c>
      <c r="BH67" s="131">
        <v>119.79272749586212</v>
      </c>
      <c r="BI67" s="131">
        <v>119.79272749586212</v>
      </c>
      <c r="BJ67" s="131">
        <v>119.79272749586212</v>
      </c>
      <c r="BK67" s="131">
        <v>119.79272749586212</v>
      </c>
      <c r="BL67" s="131">
        <v>143.07082294339548</v>
      </c>
      <c r="BM67" s="131">
        <v>143.0708229433955</v>
      </c>
      <c r="BN67" s="131">
        <v>143.0708229433955</v>
      </c>
      <c r="BO67" s="131">
        <v>143.0708229433955</v>
      </c>
      <c r="BP67" s="131">
        <v>143.0708229433955</v>
      </c>
      <c r="BQ67" s="131">
        <v>143.0708229433955</v>
      </c>
      <c r="BR67" s="131">
        <v>143.0708229433955</v>
      </c>
      <c r="BS67" s="131">
        <v>143.0708229433955</v>
      </c>
      <c r="BT67" s="131">
        <v>143.0708229433955</v>
      </c>
      <c r="BU67" s="131">
        <v>143.0708229433955</v>
      </c>
      <c r="BV67" s="131">
        <v>143.0708229433955</v>
      </c>
      <c r="BW67" s="131">
        <v>143.0708229433955</v>
      </c>
      <c r="BX67" s="131">
        <v>143.0708229433955</v>
      </c>
    </row>
    <row r="68" spans="1:76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</row>
    <row r="69" spans="1:76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7">
        <v>100</v>
      </c>
      <c r="BE69" s="127">
        <v>100</v>
      </c>
      <c r="BF69" s="127">
        <v>100</v>
      </c>
      <c r="BG69" s="127">
        <v>100</v>
      </c>
      <c r="BH69" s="127">
        <v>100</v>
      </c>
      <c r="BI69" s="127">
        <v>100</v>
      </c>
      <c r="BJ69" s="127">
        <v>100</v>
      </c>
      <c r="BK69" s="127">
        <v>100</v>
      </c>
      <c r="BL69" s="127">
        <v>100</v>
      </c>
      <c r="BM69" s="127">
        <v>100</v>
      </c>
      <c r="BN69" s="127">
        <v>100</v>
      </c>
      <c r="BO69" s="127">
        <v>100</v>
      </c>
      <c r="BP69" s="127">
        <v>100</v>
      </c>
      <c r="BQ69" s="127">
        <v>100</v>
      </c>
      <c r="BR69" s="127">
        <v>100</v>
      </c>
      <c r="BS69" s="127">
        <v>100</v>
      </c>
      <c r="BT69" s="127">
        <v>100</v>
      </c>
      <c r="BU69" s="127">
        <v>100</v>
      </c>
      <c r="BV69" s="127">
        <v>100</v>
      </c>
      <c r="BW69" s="127">
        <v>100</v>
      </c>
      <c r="BX69" s="127">
        <v>100</v>
      </c>
    </row>
    <row r="70" spans="1:76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9">
        <v>100</v>
      </c>
      <c r="BE70" s="129">
        <v>100</v>
      </c>
      <c r="BF70" s="129">
        <v>100</v>
      </c>
      <c r="BG70" s="129">
        <v>100</v>
      </c>
      <c r="BH70" s="129">
        <v>100</v>
      </c>
      <c r="BI70" s="129">
        <v>100</v>
      </c>
      <c r="BJ70" s="129">
        <v>100</v>
      </c>
      <c r="BK70" s="129">
        <v>100</v>
      </c>
      <c r="BL70" s="129">
        <v>100</v>
      </c>
      <c r="BM70" s="129">
        <v>100</v>
      </c>
      <c r="BN70" s="129">
        <v>100</v>
      </c>
      <c r="BO70" s="129">
        <v>100</v>
      </c>
      <c r="BP70" s="129">
        <v>100</v>
      </c>
      <c r="BQ70" s="129">
        <v>100</v>
      </c>
      <c r="BR70" s="129">
        <v>100</v>
      </c>
      <c r="BS70" s="129">
        <v>100</v>
      </c>
      <c r="BT70" s="129">
        <v>100</v>
      </c>
      <c r="BU70" s="129">
        <v>100</v>
      </c>
      <c r="BV70" s="129">
        <v>100</v>
      </c>
      <c r="BW70" s="129">
        <v>100</v>
      </c>
      <c r="BX70" s="129">
        <v>100</v>
      </c>
    </row>
    <row r="71" spans="1:76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1">
        <v>100</v>
      </c>
      <c r="BE71" s="131">
        <v>100</v>
      </c>
      <c r="BF71" s="131">
        <v>100</v>
      </c>
      <c r="BG71" s="131">
        <v>100</v>
      </c>
      <c r="BH71" s="131">
        <v>100</v>
      </c>
      <c r="BI71" s="131">
        <v>100</v>
      </c>
      <c r="BJ71" s="131">
        <v>100</v>
      </c>
      <c r="BK71" s="131">
        <v>100</v>
      </c>
      <c r="BL71" s="131">
        <v>100</v>
      </c>
      <c r="BM71" s="131">
        <v>100</v>
      </c>
      <c r="BN71" s="131">
        <v>100</v>
      </c>
      <c r="BO71" s="131">
        <v>100</v>
      </c>
      <c r="BP71" s="131">
        <v>100</v>
      </c>
      <c r="BQ71" s="131">
        <v>100</v>
      </c>
      <c r="BR71" s="131">
        <v>100</v>
      </c>
      <c r="BS71" s="131">
        <v>100</v>
      </c>
      <c r="BT71" s="131">
        <v>100</v>
      </c>
      <c r="BU71" s="131">
        <v>100</v>
      </c>
      <c r="BV71" s="131">
        <v>100</v>
      </c>
      <c r="BW71" s="131">
        <v>100</v>
      </c>
      <c r="BX71" s="131">
        <v>100</v>
      </c>
    </row>
    <row r="72" spans="1:76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</row>
    <row r="73" spans="1:7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7">
        <v>192.8427319426747</v>
      </c>
      <c r="BE73" s="127">
        <v>192.11803520244868</v>
      </c>
      <c r="BF73" s="127">
        <v>192.11803520244868</v>
      </c>
      <c r="BG73" s="127">
        <v>190.53319570422536</v>
      </c>
      <c r="BH73" s="127">
        <v>191.40265260167078</v>
      </c>
      <c r="BI73" s="127">
        <v>191.40265260167078</v>
      </c>
      <c r="BJ73" s="127">
        <v>191.40265260167078</v>
      </c>
      <c r="BK73" s="127">
        <v>191.40265260167078</v>
      </c>
      <c r="BL73" s="127">
        <v>191.40265260167078</v>
      </c>
      <c r="BM73" s="127">
        <v>191.40265260167078</v>
      </c>
      <c r="BN73" s="127">
        <v>191.868188510466</v>
      </c>
      <c r="BO73" s="127">
        <v>191.6000733448881</v>
      </c>
      <c r="BP73" s="127">
        <v>191.6000733448881</v>
      </c>
      <c r="BQ73" s="127">
        <v>191.6000733448881</v>
      </c>
      <c r="BR73" s="127">
        <v>191.6000733448881</v>
      </c>
      <c r="BS73" s="127">
        <v>191.6000733448881</v>
      </c>
      <c r="BT73" s="127">
        <v>191.6000733448881</v>
      </c>
      <c r="BU73" s="127">
        <v>193.53474425613942</v>
      </c>
      <c r="BV73" s="127">
        <v>191.16027914370522</v>
      </c>
      <c r="BW73" s="127">
        <v>191.86543590712634</v>
      </c>
      <c r="BX73" s="127">
        <v>191.86543590712634</v>
      </c>
    </row>
    <row r="74" spans="1:7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9">
        <v>192.8427319426747</v>
      </c>
      <c r="BE74" s="129">
        <v>192.11803520244868</v>
      </c>
      <c r="BF74" s="129">
        <v>192.11803520244868</v>
      </c>
      <c r="BG74" s="129">
        <v>190.53319570422536</v>
      </c>
      <c r="BH74" s="129">
        <v>191.40265260167078</v>
      </c>
      <c r="BI74" s="129">
        <v>191.40265260167078</v>
      </c>
      <c r="BJ74" s="129">
        <v>191.40265260167078</v>
      </c>
      <c r="BK74" s="129">
        <v>191.40265260167078</v>
      </c>
      <c r="BL74" s="129">
        <v>191.40265260167078</v>
      </c>
      <c r="BM74" s="129">
        <v>191.40265260167078</v>
      </c>
      <c r="BN74" s="129">
        <v>191.868188510466</v>
      </c>
      <c r="BO74" s="129">
        <v>191.6000733448881</v>
      </c>
      <c r="BP74" s="129">
        <v>191.6000733448881</v>
      </c>
      <c r="BQ74" s="129">
        <v>191.6000733448881</v>
      </c>
      <c r="BR74" s="129">
        <v>191.6000733448881</v>
      </c>
      <c r="BS74" s="129">
        <v>191.6000733448881</v>
      </c>
      <c r="BT74" s="129">
        <v>191.6000733448881</v>
      </c>
      <c r="BU74" s="129">
        <v>193.53474425613942</v>
      </c>
      <c r="BV74" s="129">
        <v>191.16027914370522</v>
      </c>
      <c r="BW74" s="129">
        <v>191.86543590712634</v>
      </c>
      <c r="BX74" s="129">
        <v>191.86543590712634</v>
      </c>
    </row>
    <row r="75" spans="1:76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1">
        <v>192.8427319426747</v>
      </c>
      <c r="BE75" s="131">
        <v>192.11803520244868</v>
      </c>
      <c r="BF75" s="131">
        <v>192.11803520244868</v>
      </c>
      <c r="BG75" s="131">
        <v>190.53319570422536</v>
      </c>
      <c r="BH75" s="131">
        <v>191.40265260167078</v>
      </c>
      <c r="BI75" s="131">
        <v>191.40265260167078</v>
      </c>
      <c r="BJ75" s="131">
        <v>191.40265260167078</v>
      </c>
      <c r="BK75" s="131">
        <v>191.40265260167078</v>
      </c>
      <c r="BL75" s="131">
        <v>191.40265260167078</v>
      </c>
      <c r="BM75" s="131">
        <v>191.40265260167078</v>
      </c>
      <c r="BN75" s="131">
        <v>191.868188510466</v>
      </c>
      <c r="BO75" s="131">
        <v>191.6000733448881</v>
      </c>
      <c r="BP75" s="131">
        <v>191.6000733448881</v>
      </c>
      <c r="BQ75" s="131">
        <v>191.6000733448881</v>
      </c>
      <c r="BR75" s="131">
        <v>191.6000733448881</v>
      </c>
      <c r="BS75" s="131">
        <v>191.6000733448881</v>
      </c>
      <c r="BT75" s="131">
        <v>191.6000733448881</v>
      </c>
      <c r="BU75" s="131">
        <v>193.53474425613942</v>
      </c>
      <c r="BV75" s="131">
        <v>191.16027914370522</v>
      </c>
      <c r="BW75" s="131">
        <v>191.86543590712634</v>
      </c>
      <c r="BX75" s="131">
        <v>191.86543590712634</v>
      </c>
    </row>
    <row r="76" spans="1:76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</row>
    <row r="77" spans="1:76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autoFilter ref="A3:BO3"/>
  <mergeCells count="6">
    <mergeCell ref="G2:S2"/>
    <mergeCell ref="T2:AE2"/>
    <mergeCell ref="AF2:AQ2"/>
    <mergeCell ref="AR2:BC2"/>
    <mergeCell ref="BD2:BO2"/>
    <mergeCell ref="BP2:BX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6"/>
    </row>
    <row r="4" spans="2:11" ht="15.75">
      <c r="B4" s="184" t="s">
        <v>171</v>
      </c>
      <c r="C4" s="174"/>
      <c r="D4" s="268">
        <v>2013</v>
      </c>
      <c r="E4" s="268"/>
      <c r="F4" s="268"/>
      <c r="G4" s="268">
        <v>2014</v>
      </c>
      <c r="H4" s="268"/>
      <c r="I4" s="268"/>
      <c r="J4" s="178">
        <v>2013</v>
      </c>
      <c r="K4" s="178">
        <v>2014</v>
      </c>
    </row>
    <row r="5" spans="2:62" ht="16.5" thickBot="1">
      <c r="B5" s="187"/>
      <c r="C5" s="187"/>
      <c r="D5" s="199" t="s">
        <v>169</v>
      </c>
      <c r="E5" s="199" t="s">
        <v>158</v>
      </c>
      <c r="F5" s="199" t="s">
        <v>170</v>
      </c>
      <c r="G5" s="199" t="s">
        <v>169</v>
      </c>
      <c r="H5" s="199" t="s">
        <v>158</v>
      </c>
      <c r="I5" s="199" t="s">
        <v>170</v>
      </c>
      <c r="J5" s="200" t="s">
        <v>133</v>
      </c>
      <c r="K5" s="20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4" t="s">
        <v>173</v>
      </c>
      <c r="C6" s="174"/>
      <c r="D6" s="191">
        <f>PPI_ALLRwanda_Month!AI4</f>
        <v>108.84815932243141</v>
      </c>
      <c r="E6" s="191">
        <f>PPI_ALLRwanda_Month!AJ4</f>
        <v>108.39288921063597</v>
      </c>
      <c r="F6" s="191">
        <f>PPI_ALLRwanda_Month!AK4</f>
        <v>108.20251909194755</v>
      </c>
      <c r="G6" s="196">
        <f>PPI_ALLRwanda_Month!AU4</f>
        <v>109.7423515644733</v>
      </c>
      <c r="H6" s="191">
        <f>PPI_ALLRwanda_Month!AV4</f>
        <v>109.35185619707532</v>
      </c>
      <c r="I6" s="191">
        <f>PPI_ALLRwanda_Month!AW4</f>
        <v>107.31416565543456</v>
      </c>
      <c r="J6" s="196">
        <f>PPI_ALLRwanda_Qtr!P4</f>
        <v>108.48118920833831</v>
      </c>
      <c r="K6" s="19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4" t="s">
        <v>162</v>
      </c>
      <c r="C7" s="174"/>
      <c r="D7" s="191" t="e">
        <f>#REF!</f>
        <v>#REF!</v>
      </c>
      <c r="E7" s="191" t="e">
        <f>#REF!</f>
        <v>#REF!</v>
      </c>
      <c r="F7" s="191" t="e">
        <f>#REF!</f>
        <v>#REF!</v>
      </c>
      <c r="G7" s="193" t="e">
        <f>#REF!</f>
        <v>#REF!</v>
      </c>
      <c r="H7" s="191" t="e">
        <f>#REF!</f>
        <v>#REF!</v>
      </c>
      <c r="I7" s="191" t="e">
        <f>#REF!</f>
        <v>#REF!</v>
      </c>
      <c r="J7" s="193" t="e">
        <f>#REF!</f>
        <v>#REF!</v>
      </c>
      <c r="K7" s="182" t="e">
        <f>#REF!</f>
        <v>#REF!</v>
      </c>
      <c r="BI7" t="e">
        <f>(F7/$F$4)*(PPI_Local_Quarterly!U7/PPI_Local_Quarterly!T7-1)*100</f>
        <v>#REF!</v>
      </c>
    </row>
    <row r="8" spans="2:61" ht="15.75">
      <c r="B8" s="176" t="s">
        <v>163</v>
      </c>
      <c r="C8" s="176"/>
      <c r="D8" s="183" t="e">
        <f>#REF!</f>
        <v>#REF!</v>
      </c>
      <c r="E8" s="183" t="e">
        <f>#REF!</f>
        <v>#REF!</v>
      </c>
      <c r="F8" s="183" t="e">
        <f>#REF!</f>
        <v>#REF!</v>
      </c>
      <c r="G8" s="195" t="e">
        <f>#REF!</f>
        <v>#REF!</v>
      </c>
      <c r="H8" s="183" t="e">
        <f>#REF!</f>
        <v>#REF!</v>
      </c>
      <c r="I8" s="183" t="e">
        <f>#REF!</f>
        <v>#REF!</v>
      </c>
      <c r="J8" s="195" t="e">
        <f>#REF!</f>
        <v>#REF!</v>
      </c>
      <c r="K8" s="18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7"/>
      <c r="E10" s="147"/>
      <c r="F10" s="147"/>
      <c r="G10" s="147"/>
      <c r="H10" s="147"/>
      <c r="I10" s="147"/>
      <c r="K10" s="147"/>
      <c r="L10" s="147"/>
    </row>
    <row r="11" spans="4:9" ht="15.75">
      <c r="D11" s="188"/>
      <c r="E11" s="188"/>
      <c r="F11" s="188"/>
      <c r="G11" s="188"/>
      <c r="H11" s="188"/>
      <c r="I11" s="188"/>
    </row>
    <row r="13" ht="18">
      <c r="B13" s="120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6"/>
    </row>
    <row r="4" spans="4:11" ht="15">
      <c r="D4" s="269">
        <v>2013</v>
      </c>
      <c r="E4" s="269"/>
      <c r="F4" s="269"/>
      <c r="G4" s="269">
        <v>2014</v>
      </c>
      <c r="H4" s="269"/>
      <c r="I4" s="269"/>
      <c r="J4" s="160">
        <v>2013</v>
      </c>
      <c r="K4" s="160">
        <v>2014</v>
      </c>
    </row>
    <row r="5" spans="2:62" ht="15.75" thickBot="1">
      <c r="B5" s="158"/>
      <c r="C5" s="158"/>
      <c r="D5" s="159" t="s">
        <v>164</v>
      </c>
      <c r="E5" s="159" t="s">
        <v>165</v>
      </c>
      <c r="F5" s="159" t="s">
        <v>166</v>
      </c>
      <c r="G5" s="159" t="s">
        <v>164</v>
      </c>
      <c r="H5" s="159" t="s">
        <v>165</v>
      </c>
      <c r="I5" s="159" t="s">
        <v>166</v>
      </c>
      <c r="J5" s="159" t="s">
        <v>132</v>
      </c>
      <c r="K5" s="159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7" t="s">
        <v>161</v>
      </c>
      <c r="D6" s="147">
        <f>PPI_Local_Monthly!AF4</f>
        <v>110.40547119417185</v>
      </c>
      <c r="E6" s="147">
        <f>PPI_Local_Monthly!AG4</f>
        <v>110.20871286595606</v>
      </c>
      <c r="F6" s="147">
        <f>PPI_Local_Monthly!AH4</f>
        <v>110.26844633638859</v>
      </c>
      <c r="G6" s="161">
        <f>PPI_Local_Monthly!AR4</f>
        <v>111.86332028441244</v>
      </c>
      <c r="H6" s="147">
        <f>PPI_Local_Monthly!AS4</f>
        <v>111.61942619333942</v>
      </c>
      <c r="I6" s="147">
        <f>PPI_Local_Monthly!AT4</f>
        <v>111.66310410407372</v>
      </c>
      <c r="J6" s="161">
        <f>PPI_Local_Quarterly!O4</f>
        <v>110.29421013217217</v>
      </c>
      <c r="K6" s="153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7" t="s">
        <v>162</v>
      </c>
      <c r="D7" s="162" t="e">
        <f>#REF!</f>
        <v>#REF!</v>
      </c>
      <c r="E7" s="162" t="e">
        <f>#REF!</f>
        <v>#REF!</v>
      </c>
      <c r="F7" s="162" t="e">
        <f>#REF!</f>
        <v>#REF!</v>
      </c>
      <c r="G7" s="164" t="e">
        <f>#REF!</f>
        <v>#REF!</v>
      </c>
      <c r="H7" s="147" t="e">
        <f>#REF!</f>
        <v>#REF!</v>
      </c>
      <c r="I7" s="147" t="e">
        <f>#REF!</f>
        <v>#REF!</v>
      </c>
      <c r="J7" s="163" t="e">
        <f>#REF!</f>
        <v>#REF!</v>
      </c>
      <c r="K7" s="165" t="e">
        <f>#REF!</f>
        <v>#REF!</v>
      </c>
      <c r="BI7" t="e">
        <f>(F7/$F$4)*(PPI_Local_Quarterly!U7/PPI_Local_Quarterly!T7-1)*100</f>
        <v>#REF!</v>
      </c>
    </row>
    <row r="8" spans="2:61" ht="15">
      <c r="B8" s="166" t="s">
        <v>163</v>
      </c>
      <c r="C8" s="146"/>
      <c r="D8" s="167" t="e">
        <f>#REF!</f>
        <v>#REF!</v>
      </c>
      <c r="E8" s="167" t="e">
        <f>#REF!</f>
        <v>#REF!</v>
      </c>
      <c r="F8" s="167" t="e">
        <f>#REF!</f>
        <v>#REF!</v>
      </c>
      <c r="G8" s="168" t="e">
        <f>#REF!</f>
        <v>#REF!</v>
      </c>
      <c r="H8" s="169" t="e">
        <f>#REF!</f>
        <v>#REF!</v>
      </c>
      <c r="I8" s="169" t="e">
        <f>#REF!</f>
        <v>#REF!</v>
      </c>
      <c r="J8" s="170" t="e">
        <f>#REF!</f>
        <v>#REF!</v>
      </c>
      <c r="K8" s="167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4" t="s">
        <v>171</v>
      </c>
      <c r="C10" s="185"/>
      <c r="D10" s="268">
        <v>2013</v>
      </c>
      <c r="E10" s="268"/>
      <c r="F10" s="268"/>
      <c r="G10" s="268">
        <v>2014</v>
      </c>
      <c r="H10" s="268"/>
      <c r="I10" s="268"/>
      <c r="J10" s="178">
        <v>2013</v>
      </c>
      <c r="K10" s="178">
        <v>2014</v>
      </c>
    </row>
    <row r="11" spans="2:11" ht="16.5" thickBot="1">
      <c r="B11" s="186"/>
      <c r="C11" s="186"/>
      <c r="D11" s="199" t="s">
        <v>169</v>
      </c>
      <c r="E11" s="199" t="s">
        <v>158</v>
      </c>
      <c r="F11" s="199" t="s">
        <v>170</v>
      </c>
      <c r="G11" s="199" t="s">
        <v>169</v>
      </c>
      <c r="H11" s="199" t="s">
        <v>158</v>
      </c>
      <c r="I11" s="199" t="s">
        <v>170</v>
      </c>
      <c r="J11" s="200" t="s">
        <v>133</v>
      </c>
      <c r="K11" s="200" t="s">
        <v>133</v>
      </c>
    </row>
    <row r="12" spans="2:11" ht="15.75">
      <c r="B12" s="174" t="s">
        <v>161</v>
      </c>
      <c r="C12" s="174"/>
      <c r="D12" s="188">
        <f>PPI_Local_Monthly!AI4</f>
        <v>109.80177917366163</v>
      </c>
      <c r="E12" s="188">
        <f>PPI_Local_Monthly!AJ4</f>
        <v>109.86918041652929</v>
      </c>
      <c r="F12" s="188">
        <f>PPI_Local_Monthly!AK4</f>
        <v>112.15726623990182</v>
      </c>
      <c r="G12" s="189">
        <f>PPI_Local_Monthly!AU4</f>
        <v>112.15862659263163</v>
      </c>
      <c r="H12" s="188">
        <f>PPI_Local_Monthly!AV4</f>
        <v>111.93964223945665</v>
      </c>
      <c r="I12" s="188">
        <f>PPI_Local_Monthly!AW4</f>
        <v>111.91617349366724</v>
      </c>
      <c r="J12" s="189">
        <f>PPI_Local_Quarterly!P4</f>
        <v>110.60940861003091</v>
      </c>
      <c r="K12" s="190">
        <f>PPI_Local_Quarterly!T4</f>
        <v>112.00481410858517</v>
      </c>
    </row>
    <row r="13" spans="2:11" ht="15.75">
      <c r="B13" s="174" t="s">
        <v>162</v>
      </c>
      <c r="C13" s="174"/>
      <c r="D13" s="191" t="e">
        <f>#REF!</f>
        <v>#REF!</v>
      </c>
      <c r="E13" s="191" t="e">
        <f>#REF!</f>
        <v>#REF!</v>
      </c>
      <c r="F13" s="191" t="e">
        <f>#REF!</f>
        <v>#REF!</v>
      </c>
      <c r="G13" s="192" t="e">
        <f>#REF!</f>
        <v>#REF!</v>
      </c>
      <c r="H13" s="188" t="e">
        <f>#REF!</f>
        <v>#REF!</v>
      </c>
      <c r="I13" s="188" t="e">
        <f>#REF!</f>
        <v>#REF!</v>
      </c>
      <c r="J13" s="193" t="e">
        <f>#REF!</f>
        <v>#REF!</v>
      </c>
      <c r="K13" s="182" t="e">
        <f>#REF!</f>
        <v>#REF!</v>
      </c>
    </row>
    <row r="14" spans="2:11" ht="15.75">
      <c r="B14" s="176" t="s">
        <v>163</v>
      </c>
      <c r="C14" s="176"/>
      <c r="D14" s="183" t="e">
        <f>#REF!</f>
        <v>#REF!</v>
      </c>
      <c r="E14" s="183" t="e">
        <f>#REF!</f>
        <v>#REF!</v>
      </c>
      <c r="F14" s="183" t="e">
        <f>#REF!</f>
        <v>#REF!</v>
      </c>
      <c r="G14" s="194" t="e">
        <f>#REF!</f>
        <v>#REF!</v>
      </c>
      <c r="H14" s="177" t="e">
        <f>#REF!</f>
        <v>#REF!</v>
      </c>
      <c r="I14" s="177" t="e">
        <f>#REF!</f>
        <v>#REF!</v>
      </c>
      <c r="J14" s="195" t="e">
        <f>#REF!</f>
        <v>#REF!</v>
      </c>
      <c r="K14" s="183" t="e">
        <f>#REF!</f>
        <v>#REF!</v>
      </c>
    </row>
    <row r="16" spans="4:11" ht="15">
      <c r="D16" s="147"/>
      <c r="E16" s="147"/>
      <c r="F16" s="147"/>
      <c r="G16" s="147"/>
      <c r="H16" s="147"/>
      <c r="I16" s="147"/>
      <c r="K16" s="147"/>
    </row>
    <row r="17" ht="15">
      <c r="K17" s="147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6"/>
    </row>
    <row r="4" spans="4:11" ht="15">
      <c r="D4" s="269">
        <v>2013</v>
      </c>
      <c r="E4" s="269"/>
      <c r="F4" s="269"/>
      <c r="G4" s="269">
        <v>2014</v>
      </c>
      <c r="H4" s="269"/>
      <c r="I4" s="269"/>
      <c r="J4" s="160">
        <v>2013</v>
      </c>
      <c r="K4" s="160">
        <v>2014</v>
      </c>
    </row>
    <row r="5" spans="2:62" ht="15.75" thickBot="1">
      <c r="B5" s="158"/>
      <c r="C5" s="158"/>
      <c r="D5" s="159" t="s">
        <v>164</v>
      </c>
      <c r="E5" s="159" t="s">
        <v>165</v>
      </c>
      <c r="F5" s="159" t="s">
        <v>166</v>
      </c>
      <c r="G5" s="159" t="s">
        <v>164</v>
      </c>
      <c r="H5" s="159" t="s">
        <v>165</v>
      </c>
      <c r="I5" s="159" t="s">
        <v>166</v>
      </c>
      <c r="J5" s="159" t="s">
        <v>132</v>
      </c>
      <c r="K5" s="159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7" t="s">
        <v>161</v>
      </c>
      <c r="D6" s="147">
        <f>PPI_Local_Monthly!AF4</f>
        <v>110.40547119417185</v>
      </c>
      <c r="E6" s="147">
        <f>PPI_Local_Monthly!AG4</f>
        <v>110.20871286595606</v>
      </c>
      <c r="F6" s="147">
        <f>PPI_Local_Monthly!AH4</f>
        <v>110.26844633638859</v>
      </c>
      <c r="G6" s="161">
        <f>PPI_Local_Monthly!AR4</f>
        <v>111.86332028441244</v>
      </c>
      <c r="H6" s="147">
        <f>PPI_Local_Monthly!AS4</f>
        <v>111.61942619333942</v>
      </c>
      <c r="I6" s="147">
        <f>PPI_Local_Monthly!AT4</f>
        <v>111.66310410407372</v>
      </c>
      <c r="J6" s="161">
        <f>PPI_Local_Quarterly!O4</f>
        <v>110.29421013217217</v>
      </c>
      <c r="K6" s="153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7" t="s">
        <v>162</v>
      </c>
      <c r="D7" s="162" t="e">
        <f>#REF!</f>
        <v>#REF!</v>
      </c>
      <c r="E7" s="162" t="e">
        <f>#REF!</f>
        <v>#REF!</v>
      </c>
      <c r="F7" s="162" t="e">
        <f>#REF!</f>
        <v>#REF!</v>
      </c>
      <c r="G7" s="164" t="e">
        <f>#REF!</f>
        <v>#REF!</v>
      </c>
      <c r="H7" s="147" t="e">
        <f>#REF!</f>
        <v>#REF!</v>
      </c>
      <c r="I7" s="147" t="e">
        <f>#REF!</f>
        <v>#REF!</v>
      </c>
      <c r="J7" s="163" t="e">
        <f>#REF!</f>
        <v>#REF!</v>
      </c>
      <c r="K7" s="165" t="e">
        <f>#REF!</f>
        <v>#REF!</v>
      </c>
      <c r="BI7" t="e">
        <f>(F7/$F$4)*(PPI_Local_Quarterly!U7/PPI_Local_Quarterly!T7-1)*100</f>
        <v>#REF!</v>
      </c>
    </row>
    <row r="8" spans="2:61" ht="15">
      <c r="B8" s="166" t="s">
        <v>163</v>
      </c>
      <c r="C8" s="146"/>
      <c r="D8" s="167" t="e">
        <f>#REF!</f>
        <v>#REF!</v>
      </c>
      <c r="E8" s="167" t="e">
        <f>#REF!</f>
        <v>#REF!</v>
      </c>
      <c r="F8" s="167" t="e">
        <f>#REF!</f>
        <v>#REF!</v>
      </c>
      <c r="G8" s="168" t="e">
        <f>#REF!</f>
        <v>#REF!</v>
      </c>
      <c r="H8" s="169" t="e">
        <f>#REF!</f>
        <v>#REF!</v>
      </c>
      <c r="I8" s="169" t="e">
        <f>#REF!</f>
        <v>#REF!</v>
      </c>
      <c r="J8" s="170" t="e">
        <f>#REF!</f>
        <v>#REF!</v>
      </c>
      <c r="K8" s="167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4" t="s">
        <v>171</v>
      </c>
      <c r="C10" s="185"/>
      <c r="D10" s="268">
        <v>2013</v>
      </c>
      <c r="E10" s="268"/>
      <c r="F10" s="268"/>
      <c r="G10" s="268">
        <v>2014</v>
      </c>
      <c r="H10" s="268"/>
      <c r="I10" s="268"/>
      <c r="J10" s="178">
        <v>2013</v>
      </c>
      <c r="K10" s="178">
        <v>2014</v>
      </c>
    </row>
    <row r="11" spans="2:11" ht="16.5" thickBot="1">
      <c r="B11" s="186"/>
      <c r="C11" s="186"/>
      <c r="D11" s="199" t="s">
        <v>169</v>
      </c>
      <c r="E11" s="199" t="s">
        <v>158</v>
      </c>
      <c r="F11" s="199" t="s">
        <v>170</v>
      </c>
      <c r="G11" s="199" t="s">
        <v>169</v>
      </c>
      <c r="H11" s="199" t="s">
        <v>158</v>
      </c>
      <c r="I11" s="199" t="s">
        <v>170</v>
      </c>
      <c r="J11" s="200" t="s">
        <v>133</v>
      </c>
      <c r="K11" s="200" t="s">
        <v>133</v>
      </c>
    </row>
    <row r="12" spans="2:11" ht="15.75">
      <c r="B12" s="174" t="s">
        <v>161</v>
      </c>
      <c r="C12" s="174"/>
      <c r="D12" s="188">
        <f>PPI_Local_Monthly!AI4</f>
        <v>109.80177917366163</v>
      </c>
      <c r="E12" s="188">
        <f>PPI_Local_Monthly!AJ4</f>
        <v>109.86918041652929</v>
      </c>
      <c r="F12" s="188">
        <f>PPI_Local_Monthly!AK4</f>
        <v>112.15726623990182</v>
      </c>
      <c r="G12" s="189">
        <f>PPI_Local_Monthly!AU4</f>
        <v>112.15862659263163</v>
      </c>
      <c r="H12" s="188">
        <f>PPI_Local_Monthly!AV4</f>
        <v>111.93964223945665</v>
      </c>
      <c r="I12" s="188">
        <f>PPI_Local_Monthly!AW4</f>
        <v>111.91617349366724</v>
      </c>
      <c r="J12" s="189">
        <f>PPI_Local_Quarterly!P4</f>
        <v>110.60940861003091</v>
      </c>
      <c r="K12" s="190">
        <f>PPI_Local_Quarterly!T4</f>
        <v>112.00481410858517</v>
      </c>
    </row>
    <row r="13" spans="2:11" ht="15.75">
      <c r="B13" s="174" t="s">
        <v>162</v>
      </c>
      <c r="C13" s="174"/>
      <c r="D13" s="191" t="e">
        <f>#REF!</f>
        <v>#REF!</v>
      </c>
      <c r="E13" s="191" t="e">
        <f>#REF!</f>
        <v>#REF!</v>
      </c>
      <c r="F13" s="191" t="e">
        <f>#REF!</f>
        <v>#REF!</v>
      </c>
      <c r="G13" s="192" t="e">
        <f>#REF!</f>
        <v>#REF!</v>
      </c>
      <c r="H13" s="188" t="e">
        <f>#REF!</f>
        <v>#REF!</v>
      </c>
      <c r="I13" s="188" t="e">
        <f>#REF!</f>
        <v>#REF!</v>
      </c>
      <c r="J13" s="193" t="e">
        <f>#REF!</f>
        <v>#REF!</v>
      </c>
      <c r="K13" s="182" t="e">
        <f>#REF!</f>
        <v>#REF!</v>
      </c>
    </row>
    <row r="14" spans="2:11" ht="15.75">
      <c r="B14" s="176" t="s">
        <v>163</v>
      </c>
      <c r="C14" s="176"/>
      <c r="D14" s="183" t="e">
        <f>#REF!</f>
        <v>#REF!</v>
      </c>
      <c r="E14" s="183" t="e">
        <f>#REF!</f>
        <v>#REF!</v>
      </c>
      <c r="F14" s="183" t="e">
        <f>#REF!</f>
        <v>#REF!</v>
      </c>
      <c r="G14" s="194" t="e">
        <f>#REF!</f>
        <v>#REF!</v>
      </c>
      <c r="H14" s="177" t="e">
        <f>#REF!</f>
        <v>#REF!</v>
      </c>
      <c r="I14" s="177" t="e">
        <f>#REF!</f>
        <v>#REF!</v>
      </c>
      <c r="J14" s="195" t="e">
        <f>#REF!</f>
        <v>#REF!</v>
      </c>
      <c r="K14" s="183" t="e">
        <f>#REF!</f>
        <v>#REF!</v>
      </c>
    </row>
    <row r="16" spans="4:11" ht="15">
      <c r="D16" s="147"/>
      <c r="E16" s="147"/>
      <c r="F16" s="147"/>
      <c r="G16" s="147"/>
      <c r="H16" s="147"/>
      <c r="I16" s="147"/>
      <c r="K16" s="147"/>
    </row>
    <row r="17" ht="15">
      <c r="K17" s="147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D800"/>
  <sheetViews>
    <sheetView zoomScalePageLayoutView="0" workbookViewId="0" topLeftCell="A1">
      <pane xSplit="6" ySplit="3" topLeftCell="S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C20" sqref="AC2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2" customWidth="1"/>
    <col min="21" max="22" width="9.140625" style="57" customWidth="1"/>
    <col min="23" max="23" width="10.140625" style="88" bestFit="1" customWidth="1"/>
    <col min="24" max="25" width="9.140625" style="88" customWidth="1"/>
  </cols>
  <sheetData>
    <row r="1" ht="15.75" thickBot="1"/>
    <row r="2" spans="4:30" s="7" customFormat="1" ht="15.75" thickBot="1">
      <c r="D2" s="58"/>
      <c r="E2" s="59"/>
      <c r="F2" s="59"/>
      <c r="G2" s="263">
        <v>2011</v>
      </c>
      <c r="H2" s="264"/>
      <c r="I2" s="264"/>
      <c r="J2" s="265"/>
      <c r="K2" s="263">
        <v>2012</v>
      </c>
      <c r="L2" s="264"/>
      <c r="M2" s="264"/>
      <c r="N2" s="265"/>
      <c r="O2" s="263">
        <v>2013</v>
      </c>
      <c r="P2" s="264"/>
      <c r="Q2" s="264"/>
      <c r="R2" s="265"/>
      <c r="S2" s="263">
        <v>2014</v>
      </c>
      <c r="T2" s="264"/>
      <c r="U2" s="264"/>
      <c r="V2" s="265"/>
      <c r="W2" s="263">
        <v>2015</v>
      </c>
      <c r="X2" s="264"/>
      <c r="Y2" s="264"/>
      <c r="Z2" s="265"/>
      <c r="AA2" s="263">
        <v>2016</v>
      </c>
      <c r="AB2" s="264"/>
      <c r="AC2" s="264"/>
      <c r="AD2" s="265"/>
    </row>
    <row r="3" spans="1:30" s="7" customFormat="1" ht="24.75">
      <c r="A3" s="74" t="s">
        <v>0</v>
      </c>
      <c r="B3" s="75" t="s">
        <v>1</v>
      </c>
      <c r="C3" s="76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3" t="s">
        <v>133</v>
      </c>
      <c r="U3" s="60" t="s">
        <v>134</v>
      </c>
      <c r="V3" s="60" t="s">
        <v>135</v>
      </c>
      <c r="W3" s="243" t="s">
        <v>132</v>
      </c>
      <c r="X3" s="243" t="s">
        <v>133</v>
      </c>
      <c r="Y3" s="243" t="s">
        <v>134</v>
      </c>
      <c r="Z3" s="60" t="s">
        <v>135</v>
      </c>
      <c r="AA3" s="243" t="s">
        <v>132</v>
      </c>
      <c r="AB3" s="243" t="s">
        <v>133</v>
      </c>
      <c r="AC3" s="243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5">
        <v>113.3204857630588</v>
      </c>
      <c r="X4" s="125">
        <v>113.04090035939642</v>
      </c>
      <c r="Y4" s="125">
        <v>114.47277834261786</v>
      </c>
      <c r="Z4" s="125">
        <v>117.11226908181483</v>
      </c>
      <c r="AA4" s="125">
        <v>117.03599308625974</v>
      </c>
      <c r="AB4" s="125">
        <v>117.52115234818336</v>
      </c>
      <c r="AC4" s="125">
        <v>118.02195629163475</v>
      </c>
      <c r="AD4" s="125"/>
    </row>
    <row r="5" spans="1:3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1">
        <v>111.06615652975627</v>
      </c>
      <c r="U5" s="201">
        <v>110.709536834221</v>
      </c>
      <c r="V5" s="201">
        <v>110.78603902849493</v>
      </c>
      <c r="W5" s="127">
        <v>111.59623428158547</v>
      </c>
      <c r="X5" s="127">
        <v>111.27939340496413</v>
      </c>
      <c r="Y5" s="127">
        <v>111.77262024939468</v>
      </c>
      <c r="Z5" s="127">
        <v>111.66026375691878</v>
      </c>
      <c r="AA5" s="127">
        <v>111.57112857690451</v>
      </c>
      <c r="AB5" s="127">
        <v>112.1795829374234</v>
      </c>
      <c r="AC5" s="127">
        <v>112.81695482975594</v>
      </c>
      <c r="AD5" s="127"/>
    </row>
    <row r="6" spans="1:3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2">
        <v>99.24093835602145</v>
      </c>
      <c r="U6" s="202">
        <v>100.7120117422844</v>
      </c>
      <c r="V6" s="202">
        <v>99.96823076947169</v>
      </c>
      <c r="W6" s="129">
        <v>102.66495330567763</v>
      </c>
      <c r="X6" s="129">
        <v>100.27419823770693</v>
      </c>
      <c r="Y6" s="129">
        <v>102.84219274801892</v>
      </c>
      <c r="Z6" s="129">
        <v>103.46597972267979</v>
      </c>
      <c r="AA6" s="129">
        <v>103.39039226621848</v>
      </c>
      <c r="AB6" s="129">
        <v>103.68063899836437</v>
      </c>
      <c r="AC6" s="129">
        <v>104.0634629353038</v>
      </c>
      <c r="AD6" s="129"/>
    </row>
    <row r="7" spans="1:3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3">
        <v>100.05335990834287</v>
      </c>
      <c r="U7" s="203">
        <v>100.05335990834287</v>
      </c>
      <c r="V7" s="203">
        <v>100.05335990834287</v>
      </c>
      <c r="W7" s="131">
        <v>100.05335990834287</v>
      </c>
      <c r="X7" s="131">
        <v>100.05335990834287</v>
      </c>
      <c r="Y7" s="131">
        <v>100.05335990834287</v>
      </c>
      <c r="Z7" s="131">
        <v>100.05335990834287</v>
      </c>
      <c r="AA7" s="131">
        <v>100.05335990834287</v>
      </c>
      <c r="AB7" s="131">
        <v>100.05335990834287</v>
      </c>
      <c r="AC7" s="131">
        <v>100.05335990834287</v>
      </c>
      <c r="AD7" s="131"/>
    </row>
    <row r="8" spans="1:3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10">
        <v>100.05335990834287</v>
      </c>
      <c r="U8" s="210">
        <v>100.05335990834287</v>
      </c>
      <c r="V8" s="210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/>
    </row>
    <row r="9" spans="1:3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3">
        <v>128.05105294662192</v>
      </c>
      <c r="U9" s="203">
        <v>129.65952507119303</v>
      </c>
      <c r="V9" s="203">
        <v>129.65952507119303</v>
      </c>
      <c r="W9" s="131">
        <v>151.2336203785061</v>
      </c>
      <c r="X9" s="131">
        <v>146.0299094556738</v>
      </c>
      <c r="Y9" s="131">
        <v>145.45147940461152</v>
      </c>
      <c r="Z9" s="131">
        <v>146.32732439858833</v>
      </c>
      <c r="AA9" s="131">
        <v>136.69050416068075</v>
      </c>
      <c r="AB9" s="131">
        <v>144.43819621611246</v>
      </c>
      <c r="AC9" s="131">
        <v>144.63491539023306</v>
      </c>
      <c r="AD9" s="131"/>
    </row>
    <row r="10" spans="1:3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10">
        <v>128.05105294662192</v>
      </c>
      <c r="U10" s="210">
        <v>129.65952507119303</v>
      </c>
      <c r="V10" s="210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/>
    </row>
    <row r="11" spans="1:3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3">
        <v>85.97797451219363</v>
      </c>
      <c r="U11" s="203">
        <v>85.97797451219363</v>
      </c>
      <c r="V11" s="203">
        <v>85.97797451219363</v>
      </c>
      <c r="W11" s="131">
        <v>85.97797451219363</v>
      </c>
      <c r="X11" s="131">
        <v>87.05271774064515</v>
      </c>
      <c r="Y11" s="131">
        <v>87.05271774064515</v>
      </c>
      <c r="Z11" s="131">
        <v>91.0146806389776</v>
      </c>
      <c r="AA11" s="131">
        <v>87.05271774064515</v>
      </c>
      <c r="AB11" s="131">
        <v>87.74202962962518</v>
      </c>
      <c r="AC11" s="131">
        <v>87.74202962962518</v>
      </c>
      <c r="AD11" s="131"/>
    </row>
    <row r="12" spans="1:3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10">
        <v>85.97797451219363</v>
      </c>
      <c r="U12" s="210">
        <v>85.97797451219363</v>
      </c>
      <c r="V12" s="210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/>
    </row>
    <row r="13" spans="1:3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3">
        <v>99.7329931389602</v>
      </c>
      <c r="U13" s="203">
        <v>99.56880199846104</v>
      </c>
      <c r="V13" s="203">
        <v>96.53367934635641</v>
      </c>
      <c r="W13" s="131">
        <v>96.64522179618423</v>
      </c>
      <c r="X13" s="131">
        <v>96.28712990989754</v>
      </c>
      <c r="Y13" s="131">
        <v>98.05949722256555</v>
      </c>
      <c r="Z13" s="131">
        <v>97.54390144486034</v>
      </c>
      <c r="AA13" s="131">
        <v>96.18195138318684</v>
      </c>
      <c r="AB13" s="131">
        <v>93.97981942444353</v>
      </c>
      <c r="AC13" s="131">
        <v>92.12528796461947</v>
      </c>
      <c r="AD13" s="131"/>
    </row>
    <row r="14" spans="1:3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10">
        <v>99.7329931389602</v>
      </c>
      <c r="U14" s="210">
        <v>99.56880199846104</v>
      </c>
      <c r="V14" s="210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/>
    </row>
    <row r="15" spans="1:3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3">
        <v>101.28376183132282</v>
      </c>
      <c r="U15" s="203">
        <v>106.42704946575452</v>
      </c>
      <c r="V15" s="203">
        <v>109.20729867719494</v>
      </c>
      <c r="W15" s="131">
        <v>114.68578774059078</v>
      </c>
      <c r="X15" s="131">
        <v>107.91176870178718</v>
      </c>
      <c r="Y15" s="131">
        <v>113.68291742589723</v>
      </c>
      <c r="Z15" s="131">
        <v>115.02884283702004</v>
      </c>
      <c r="AA15" s="131">
        <v>118.74481585298292</v>
      </c>
      <c r="AB15" s="131">
        <v>121.09564640958602</v>
      </c>
      <c r="AC15" s="131">
        <v>124.25279920078451</v>
      </c>
      <c r="AD15" s="131"/>
    </row>
    <row r="16" spans="1:3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10">
        <v>118.84755641386703</v>
      </c>
      <c r="U16" s="210">
        <v>137.3252687455305</v>
      </c>
      <c r="V16" s="210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/>
    </row>
    <row r="17" spans="1:3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10">
        <v>93.81710725126023</v>
      </c>
      <c r="U17" s="210">
        <v>91.8690414109404</v>
      </c>
      <c r="V17" s="210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/>
    </row>
    <row r="18" spans="1:3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2">
        <v>119.11699808796448</v>
      </c>
      <c r="U18" s="202">
        <v>119.17869768931037</v>
      </c>
      <c r="V18" s="202">
        <v>119.25108573212687</v>
      </c>
      <c r="W18" s="129">
        <v>119.62974592514242</v>
      </c>
      <c r="X18" s="129">
        <v>119.62760687986419</v>
      </c>
      <c r="Y18" s="129">
        <v>119.62952325503905</v>
      </c>
      <c r="Z18" s="129">
        <v>119.62946437297542</v>
      </c>
      <c r="AA18" s="129">
        <v>119.62946437297542</v>
      </c>
      <c r="AB18" s="129">
        <v>120.32466468545603</v>
      </c>
      <c r="AC18" s="129">
        <v>120.67507564949534</v>
      </c>
      <c r="AD18" s="129"/>
    </row>
    <row r="19" spans="1:3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3">
        <v>119.11699808796448</v>
      </c>
      <c r="U19" s="203">
        <v>119.17869768931037</v>
      </c>
      <c r="V19" s="203">
        <v>119.25108573212687</v>
      </c>
      <c r="W19" s="131">
        <v>119.62974592514242</v>
      </c>
      <c r="X19" s="131">
        <v>119.62760687986419</v>
      </c>
      <c r="Y19" s="131">
        <v>119.62952325503905</v>
      </c>
      <c r="Z19" s="131">
        <v>119.62946437297542</v>
      </c>
      <c r="AA19" s="131">
        <v>119.62946437297542</v>
      </c>
      <c r="AB19" s="131">
        <v>120.32466468545603</v>
      </c>
      <c r="AC19" s="131">
        <v>120.67507564949534</v>
      </c>
      <c r="AD19" s="131"/>
    </row>
    <row r="20" spans="1:3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10">
        <v>98.25955551201592</v>
      </c>
      <c r="U20" s="210">
        <v>98.25955551201592</v>
      </c>
      <c r="V20" s="210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/>
    </row>
    <row r="21" spans="1:3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10">
        <v>119.54894636073978</v>
      </c>
      <c r="U21" s="210">
        <v>119.69220544017095</v>
      </c>
      <c r="V21" s="210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/>
    </row>
    <row r="22" spans="1:3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10">
        <v>105.79080215390104</v>
      </c>
      <c r="U22" s="210">
        <v>100.65355604833644</v>
      </c>
      <c r="V22" s="210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/>
    </row>
    <row r="23" spans="1:3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2">
        <v>105.28187170510319</v>
      </c>
      <c r="U23" s="202">
        <v>107.92280755765478</v>
      </c>
      <c r="V23" s="202">
        <v>107.92280755765478</v>
      </c>
      <c r="W23" s="129">
        <v>107.92280755765478</v>
      </c>
      <c r="X23" s="129">
        <v>107.92280755765478</v>
      </c>
      <c r="Y23" s="129">
        <v>107.92280755765478</v>
      </c>
      <c r="Z23" s="129">
        <v>107.92280755765478</v>
      </c>
      <c r="AA23" s="129">
        <v>107.92280755765478</v>
      </c>
      <c r="AB23" s="129">
        <v>107.92280755765478</v>
      </c>
      <c r="AC23" s="129">
        <v>100</v>
      </c>
      <c r="AD23" s="129"/>
    </row>
    <row r="24" spans="1:3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3">
        <v>105.28187170510319</v>
      </c>
      <c r="U24" s="203">
        <v>107.92280755765478</v>
      </c>
      <c r="V24" s="203">
        <v>107.92280755765478</v>
      </c>
      <c r="W24" s="131">
        <v>107.92280755765478</v>
      </c>
      <c r="X24" s="131">
        <v>107.92280755765478</v>
      </c>
      <c r="Y24" s="131">
        <v>107.92280755765478</v>
      </c>
      <c r="Z24" s="131">
        <v>107.92280755765478</v>
      </c>
      <c r="AA24" s="131">
        <v>107.92280755765478</v>
      </c>
      <c r="AB24" s="131">
        <v>107.92280755765478</v>
      </c>
      <c r="AC24" s="131">
        <v>100</v>
      </c>
      <c r="AD24" s="131"/>
    </row>
    <row r="25" spans="1:3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10">
        <v>105.28187170510319</v>
      </c>
      <c r="U25" s="210">
        <v>107.92280755765478</v>
      </c>
      <c r="V25" s="210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/>
    </row>
    <row r="26" spans="1:3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2">
        <v>85.56248870441891</v>
      </c>
      <c r="U26" s="202">
        <v>73.62056470362087</v>
      </c>
      <c r="V26" s="202">
        <v>73.62056470362087</v>
      </c>
      <c r="W26" s="129">
        <v>73.62056470362087</v>
      </c>
      <c r="X26" s="129">
        <v>73.62056470362087</v>
      </c>
      <c r="Y26" s="129">
        <v>73.62056470362087</v>
      </c>
      <c r="Z26" s="129">
        <v>73.62056470362087</v>
      </c>
      <c r="AA26" s="129">
        <v>73.62056470362087</v>
      </c>
      <c r="AB26" s="129">
        <v>73.62056470362087</v>
      </c>
      <c r="AC26" s="129">
        <v>73.62056470362087</v>
      </c>
      <c r="AD26" s="129"/>
    </row>
    <row r="27" spans="1:3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3">
        <v>85.56248870441891</v>
      </c>
      <c r="U27" s="203">
        <v>73.62056470362087</v>
      </c>
      <c r="V27" s="203">
        <v>73.62056470362087</v>
      </c>
      <c r="W27" s="131">
        <v>73.62056470362087</v>
      </c>
      <c r="X27" s="131">
        <v>73.62056470362087</v>
      </c>
      <c r="Y27" s="131">
        <v>73.62056470362087</v>
      </c>
      <c r="Z27" s="131">
        <v>73.62056470362087</v>
      </c>
      <c r="AA27" s="131">
        <v>73.62056470362087</v>
      </c>
      <c r="AB27" s="131">
        <v>73.62056470362087</v>
      </c>
      <c r="AC27" s="131">
        <v>73.62056470362087</v>
      </c>
      <c r="AD27" s="131"/>
    </row>
    <row r="28" spans="1:3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10">
        <v>85.56248870441891</v>
      </c>
      <c r="U28" s="210">
        <v>73.62056470362087</v>
      </c>
      <c r="V28" s="210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/>
    </row>
    <row r="29" spans="1:3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2">
        <v>101.96838378525803</v>
      </c>
      <c r="U29" s="202">
        <v>78.18783597959136</v>
      </c>
      <c r="V29" s="202">
        <v>78.18783597959136</v>
      </c>
      <c r="W29" s="129">
        <v>78.18783597959136</v>
      </c>
      <c r="X29" s="129">
        <v>78.18783597959136</v>
      </c>
      <c r="Y29" s="129">
        <v>78.18783597959136</v>
      </c>
      <c r="Z29" s="129">
        <v>78.18783597959136</v>
      </c>
      <c r="AA29" s="129">
        <v>78.18783597959136</v>
      </c>
      <c r="AB29" s="129">
        <v>78.18783597959136</v>
      </c>
      <c r="AC29" s="129">
        <v>78.18783597959136</v>
      </c>
      <c r="AD29" s="129"/>
    </row>
    <row r="30" spans="1:3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3">
        <v>101.96838378525803</v>
      </c>
      <c r="U30" s="203">
        <v>78.18783597959136</v>
      </c>
      <c r="V30" s="203">
        <v>78.18783597959136</v>
      </c>
      <c r="W30" s="131">
        <v>78.18783597959136</v>
      </c>
      <c r="X30" s="131">
        <v>78.18783597959136</v>
      </c>
      <c r="Y30" s="131">
        <v>78.18783597959136</v>
      </c>
      <c r="Z30" s="131">
        <v>78.18783597959136</v>
      </c>
      <c r="AA30" s="131">
        <v>78.18783597959136</v>
      </c>
      <c r="AB30" s="131">
        <v>78.18783597959136</v>
      </c>
      <c r="AC30" s="131">
        <v>78.18783597959136</v>
      </c>
      <c r="AD30" s="131"/>
    </row>
    <row r="31" spans="1:3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10">
        <v>101.96838378525803</v>
      </c>
      <c r="U31" s="210">
        <v>78.18783597959136</v>
      </c>
      <c r="V31" s="210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/>
    </row>
    <row r="32" spans="1:3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2">
        <v>111.51210735944153</v>
      </c>
      <c r="U32" s="202">
        <v>111.51210735944153</v>
      </c>
      <c r="V32" s="202">
        <v>111.51210735944153</v>
      </c>
      <c r="W32" s="129">
        <v>111.51210735944153</v>
      </c>
      <c r="X32" s="129">
        <v>111.51210735944153</v>
      </c>
      <c r="Y32" s="129">
        <v>111.51210735944153</v>
      </c>
      <c r="Z32" s="129">
        <v>111.51210735944153</v>
      </c>
      <c r="AA32" s="129">
        <v>111.51210735944153</v>
      </c>
      <c r="AB32" s="129">
        <v>111.51210735944153</v>
      </c>
      <c r="AC32" s="129">
        <v>111.51210735944153</v>
      </c>
      <c r="AD32" s="129"/>
    </row>
    <row r="33" spans="1:3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3">
        <v>111.51210735944153</v>
      </c>
      <c r="U33" s="203">
        <v>111.51210735944153</v>
      </c>
      <c r="V33" s="203">
        <v>111.51210735944153</v>
      </c>
      <c r="W33" s="131">
        <v>111.51210735944153</v>
      </c>
      <c r="X33" s="131">
        <v>111.51210735944153</v>
      </c>
      <c r="Y33" s="131">
        <v>111.51210735944153</v>
      </c>
      <c r="Z33" s="131">
        <v>111.51210735944153</v>
      </c>
      <c r="AA33" s="131">
        <v>111.51210735944153</v>
      </c>
      <c r="AB33" s="131">
        <v>111.51210735944153</v>
      </c>
      <c r="AC33" s="131">
        <v>111.51210735944153</v>
      </c>
      <c r="AD33" s="131"/>
    </row>
    <row r="34" spans="1:3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10">
        <v>111.51210735944153</v>
      </c>
      <c r="U34" s="210">
        <v>111.51210735944153</v>
      </c>
      <c r="V34" s="210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/>
    </row>
    <row r="35" spans="1:3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2">
        <v>95.83407889307905</v>
      </c>
      <c r="U35" s="202">
        <v>95.83407889307905</v>
      </c>
      <c r="V35" s="202">
        <v>95.83407889307905</v>
      </c>
      <c r="W35" s="129">
        <v>99.0050793076603</v>
      </c>
      <c r="X35" s="129">
        <v>97.10199578988357</v>
      </c>
      <c r="Y35" s="129">
        <v>104.30225822647178</v>
      </c>
      <c r="Z35" s="129">
        <v>104.30225822647178</v>
      </c>
      <c r="AA35" s="129">
        <v>104.30225822647178</v>
      </c>
      <c r="AB35" s="129">
        <v>107.63895390703279</v>
      </c>
      <c r="AC35" s="129">
        <v>105.32152086271257</v>
      </c>
      <c r="AD35" s="129"/>
    </row>
    <row r="36" spans="1:3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3">
        <v>95.83407889307905</v>
      </c>
      <c r="U36" s="203">
        <v>95.83407889307905</v>
      </c>
      <c r="V36" s="203">
        <v>95.83407889307905</v>
      </c>
      <c r="W36" s="131">
        <v>99.0050793076603</v>
      </c>
      <c r="X36" s="131">
        <v>97.10199578988357</v>
      </c>
      <c r="Y36" s="131">
        <v>104.30225822647178</v>
      </c>
      <c r="Z36" s="131">
        <v>104.30225822647178</v>
      </c>
      <c r="AA36" s="131">
        <v>104.30225822647178</v>
      </c>
      <c r="AB36" s="131">
        <v>107.63895390703279</v>
      </c>
      <c r="AC36" s="131">
        <v>105.32152086271257</v>
      </c>
      <c r="AD36" s="131"/>
    </row>
    <row r="37" spans="1:3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10">
        <v>95.83407889307905</v>
      </c>
      <c r="U37" s="210">
        <v>95.83407889307905</v>
      </c>
      <c r="V37" s="210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/>
    </row>
    <row r="38" spans="1:3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2">
        <v>98.24382167153409</v>
      </c>
      <c r="U38" s="202">
        <v>99.02368364192098</v>
      </c>
      <c r="V38" s="202">
        <v>99.588571134482</v>
      </c>
      <c r="W38" s="129">
        <v>103.50576323311577</v>
      </c>
      <c r="X38" s="129">
        <v>103.14714705078516</v>
      </c>
      <c r="Y38" s="129">
        <v>104.69814524445796</v>
      </c>
      <c r="Z38" s="129">
        <v>106.69987526117995</v>
      </c>
      <c r="AA38" s="129">
        <v>106.44409484565534</v>
      </c>
      <c r="AB38" s="129">
        <v>107.42784805895447</v>
      </c>
      <c r="AC38" s="129">
        <v>108.5853469299352</v>
      </c>
      <c r="AD38" s="129"/>
    </row>
    <row r="39" spans="1:3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3">
        <v>98.24382167153409</v>
      </c>
      <c r="U39" s="203">
        <v>99.02368364192098</v>
      </c>
      <c r="V39" s="203">
        <v>99.588571134482</v>
      </c>
      <c r="W39" s="131">
        <v>103.50576323311577</v>
      </c>
      <c r="X39" s="131">
        <v>103.14714705078516</v>
      </c>
      <c r="Y39" s="131">
        <v>104.69814524445796</v>
      </c>
      <c r="Z39" s="131">
        <v>106.69987526117995</v>
      </c>
      <c r="AA39" s="131">
        <v>106.44409484565534</v>
      </c>
      <c r="AB39" s="131">
        <v>107.42784805895447</v>
      </c>
      <c r="AC39" s="131">
        <v>108.5853469299352</v>
      </c>
      <c r="AD39" s="131"/>
    </row>
    <row r="40" spans="1:3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10">
        <v>98.24382167153409</v>
      </c>
      <c r="U40" s="210">
        <v>99.02368364192098</v>
      </c>
      <c r="V40" s="210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/>
    </row>
    <row r="41" spans="1:3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2">
        <v>113.22727517853002</v>
      </c>
      <c r="U41" s="202">
        <v>115.64237487776991</v>
      </c>
      <c r="V41" s="202">
        <v>114.4508067177796</v>
      </c>
      <c r="W41" s="129">
        <v>112.93463162869337</v>
      </c>
      <c r="X41" s="129">
        <v>111.69308305778732</v>
      </c>
      <c r="Y41" s="129">
        <v>112.05437409662835</v>
      </c>
      <c r="Z41" s="129">
        <v>112.04858133615129</v>
      </c>
      <c r="AA41" s="129">
        <v>112.14350094935283</v>
      </c>
      <c r="AB41" s="129">
        <v>112.13781907899757</v>
      </c>
      <c r="AC41" s="129">
        <v>113.9214832309434</v>
      </c>
      <c r="AD41" s="129"/>
    </row>
    <row r="42" spans="1:3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3">
        <v>113.22727517853002</v>
      </c>
      <c r="U42" s="203">
        <v>115.64237487776991</v>
      </c>
      <c r="V42" s="203">
        <v>114.4508067177796</v>
      </c>
      <c r="W42" s="131">
        <v>112.93463162869337</v>
      </c>
      <c r="X42" s="131">
        <v>111.69308305778732</v>
      </c>
      <c r="Y42" s="131">
        <v>112.05437409662835</v>
      </c>
      <c r="Z42" s="131">
        <v>112.04858133615129</v>
      </c>
      <c r="AA42" s="131">
        <v>112.14350094935283</v>
      </c>
      <c r="AB42" s="131">
        <v>112.13781907899757</v>
      </c>
      <c r="AC42" s="131">
        <v>113.9214832309434</v>
      </c>
      <c r="AD42" s="131"/>
    </row>
    <row r="43" spans="1:3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10">
        <v>105.75395651913168</v>
      </c>
      <c r="U43" s="210">
        <v>113.9018172507807</v>
      </c>
      <c r="V43" s="210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/>
    </row>
    <row r="44" spans="1:3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10">
        <v>116.42512667712587</v>
      </c>
      <c r="U44" s="210">
        <v>116.42512667712587</v>
      </c>
      <c r="V44" s="210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/>
    </row>
    <row r="45" spans="1:3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2">
        <v>100.08294815718686</v>
      </c>
      <c r="U45" s="202">
        <v>100.08294815718686</v>
      </c>
      <c r="V45" s="202">
        <v>100.08294815718686</v>
      </c>
      <c r="W45" s="129">
        <v>100.08294815718686</v>
      </c>
      <c r="X45" s="129">
        <v>100.08294815718686</v>
      </c>
      <c r="Y45" s="129">
        <v>100.08294815718686</v>
      </c>
      <c r="Z45" s="129">
        <v>100.08294815718686</v>
      </c>
      <c r="AA45" s="129">
        <v>100.08294815718686</v>
      </c>
      <c r="AB45" s="129">
        <v>100.08294815718686</v>
      </c>
      <c r="AC45" s="129">
        <v>100.08294815718686</v>
      </c>
      <c r="AD45" s="129"/>
    </row>
    <row r="46" spans="1:3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3">
        <v>100.08294815718686</v>
      </c>
      <c r="U46" s="203">
        <v>100.08294815718686</v>
      </c>
      <c r="V46" s="203">
        <v>100.08294815718686</v>
      </c>
      <c r="W46" s="131">
        <v>100.08294815718686</v>
      </c>
      <c r="X46" s="131">
        <v>100.08294815718686</v>
      </c>
      <c r="Y46" s="131">
        <v>100.08294815718686</v>
      </c>
      <c r="Z46" s="131">
        <v>100.08294815718686</v>
      </c>
      <c r="AA46" s="131">
        <v>100.08294815718686</v>
      </c>
      <c r="AB46" s="131">
        <v>100.08294815718686</v>
      </c>
      <c r="AC46" s="131">
        <v>100.08294815718686</v>
      </c>
      <c r="AD46" s="131"/>
    </row>
    <row r="47" spans="1:3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10">
        <v>100.08294815718686</v>
      </c>
      <c r="U47" s="210">
        <v>100.08294815718686</v>
      </c>
      <c r="V47" s="210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/>
    </row>
    <row r="48" spans="1:3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2">
        <v>100.88547225181343</v>
      </c>
      <c r="U48" s="202">
        <v>93.2639955472373</v>
      </c>
      <c r="V48" s="202">
        <v>97.15079935909411</v>
      </c>
      <c r="W48" s="129">
        <v>94.1681768756146</v>
      </c>
      <c r="X48" s="129">
        <v>94.18873593745145</v>
      </c>
      <c r="Y48" s="129">
        <v>94.36819546957095</v>
      </c>
      <c r="Z48" s="129">
        <v>94.36819546957095</v>
      </c>
      <c r="AA48" s="129">
        <v>94.36526774883494</v>
      </c>
      <c r="AB48" s="129">
        <v>94.36526774883494</v>
      </c>
      <c r="AC48" s="129">
        <v>94.36526774883494</v>
      </c>
      <c r="AD48" s="129"/>
    </row>
    <row r="49" spans="1:3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3">
        <v>100</v>
      </c>
      <c r="U49" s="203">
        <v>100</v>
      </c>
      <c r="V49" s="203">
        <v>100</v>
      </c>
      <c r="W49" s="131">
        <v>100</v>
      </c>
      <c r="X49" s="131">
        <v>100</v>
      </c>
      <c r="Y49" s="131">
        <v>100</v>
      </c>
      <c r="Z49" s="131">
        <v>100</v>
      </c>
      <c r="AA49" s="131">
        <v>100</v>
      </c>
      <c r="AB49" s="131">
        <v>100</v>
      </c>
      <c r="AC49" s="131">
        <v>100</v>
      </c>
      <c r="AD49" s="131"/>
    </row>
    <row r="50" spans="1:3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10">
        <v>100</v>
      </c>
      <c r="U50" s="210">
        <v>100</v>
      </c>
      <c r="V50" s="210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/>
    </row>
    <row r="51" spans="1:3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3">
        <v>101.25653846858688</v>
      </c>
      <c r="U51" s="203">
        <v>90.2188423069074</v>
      </c>
      <c r="V51" s="203">
        <v>95.87854242922562</v>
      </c>
      <c r="W51" s="131">
        <v>91.49341980661272</v>
      </c>
      <c r="X51" s="131">
        <v>91.49341980661272</v>
      </c>
      <c r="Y51" s="131">
        <v>91.76374543261458</v>
      </c>
      <c r="Z51" s="131">
        <v>91.76374543261458</v>
      </c>
      <c r="AA51" s="131">
        <v>91.75933869095873</v>
      </c>
      <c r="AB51" s="131">
        <v>91.75933869095873</v>
      </c>
      <c r="AC51" s="131">
        <v>91.75933869095873</v>
      </c>
      <c r="AD51" s="131"/>
    </row>
    <row r="52" spans="1:3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10">
        <v>101.25653846858688</v>
      </c>
      <c r="U52" s="210">
        <v>90.2188423069074</v>
      </c>
      <c r="V52" s="210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/>
    </row>
    <row r="53" spans="1:3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2">
        <v>103.9123634790555</v>
      </c>
      <c r="U53" s="202">
        <v>103.99516142266067</v>
      </c>
      <c r="V53" s="202">
        <v>104.05505483078987</v>
      </c>
      <c r="W53" s="129">
        <v>104.3279962523552</v>
      </c>
      <c r="X53" s="129">
        <v>104.29363914952525</v>
      </c>
      <c r="Y53" s="129">
        <v>100.31142442524725</v>
      </c>
      <c r="Z53" s="129">
        <v>100.65338491799106</v>
      </c>
      <c r="AA53" s="129">
        <v>100.75836656015366</v>
      </c>
      <c r="AB53" s="129">
        <v>101.48049621614109</v>
      </c>
      <c r="AC53" s="129">
        <v>101.48033232893522</v>
      </c>
      <c r="AD53" s="129"/>
    </row>
    <row r="54" spans="1:3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3">
        <v>103.9123634790555</v>
      </c>
      <c r="U54" s="203">
        <v>103.99516142266067</v>
      </c>
      <c r="V54" s="203">
        <v>104.05505483078987</v>
      </c>
      <c r="W54" s="131">
        <v>104.3279962523552</v>
      </c>
      <c r="X54" s="131">
        <v>104.29363914952525</v>
      </c>
      <c r="Y54" s="131">
        <v>100.31142442524725</v>
      </c>
      <c r="Z54" s="131">
        <v>100.65338491799106</v>
      </c>
      <c r="AA54" s="131">
        <v>100.75836656015366</v>
      </c>
      <c r="AB54" s="131">
        <v>101.48049621614109</v>
      </c>
      <c r="AC54" s="131">
        <v>101.48033232893522</v>
      </c>
      <c r="AD54" s="131"/>
    </row>
    <row r="55" spans="1:3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10">
        <v>103.9123634790555</v>
      </c>
      <c r="U55" s="210">
        <v>103.99516142266067</v>
      </c>
      <c r="V55" s="210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/>
    </row>
    <row r="56" spans="1:3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2">
        <v>108.97498828356238</v>
      </c>
      <c r="U56" s="202">
        <v>103.2120446463875</v>
      </c>
      <c r="V56" s="202">
        <v>104.91565123297669</v>
      </c>
      <c r="W56" s="129">
        <v>106.37861666054175</v>
      </c>
      <c r="X56" s="129">
        <v>109.31873466715452</v>
      </c>
      <c r="Y56" s="129">
        <v>112.14317266104497</v>
      </c>
      <c r="Z56" s="129">
        <v>107.79634270852416</v>
      </c>
      <c r="AA56" s="129">
        <v>106.59268871538795</v>
      </c>
      <c r="AB56" s="129">
        <v>106.96721027245606</v>
      </c>
      <c r="AC56" s="129">
        <v>108.88633907309857</v>
      </c>
      <c r="AD56" s="129"/>
    </row>
    <row r="57" spans="1:3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3">
        <v>108.97498828356238</v>
      </c>
      <c r="U57" s="203">
        <v>103.2120446463875</v>
      </c>
      <c r="V57" s="203">
        <v>104.91565123297669</v>
      </c>
      <c r="W57" s="131">
        <v>106.37861666054175</v>
      </c>
      <c r="X57" s="131">
        <v>109.31873466715452</v>
      </c>
      <c r="Y57" s="131">
        <v>112.14317266104497</v>
      </c>
      <c r="Z57" s="131">
        <v>107.79634270852416</v>
      </c>
      <c r="AA57" s="131">
        <v>106.59268871538795</v>
      </c>
      <c r="AB57" s="131">
        <v>106.96721027245606</v>
      </c>
      <c r="AC57" s="131">
        <v>108.88633907309857</v>
      </c>
      <c r="AD57" s="131"/>
    </row>
    <row r="58" spans="1:3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10">
        <v>108.97498828356238</v>
      </c>
      <c r="U58" s="210">
        <v>103.2120446463875</v>
      </c>
      <c r="V58" s="210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/>
    </row>
    <row r="59" spans="1:3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2">
        <v>102.63157894736842</v>
      </c>
      <c r="U59" s="202">
        <v>102.63157894736842</v>
      </c>
      <c r="V59" s="202">
        <v>102.63157894736842</v>
      </c>
      <c r="W59" s="129">
        <v>102.63157894736842</v>
      </c>
      <c r="X59" s="129">
        <v>102.63157894736842</v>
      </c>
      <c r="Y59" s="129">
        <v>102.63157894736842</v>
      </c>
      <c r="Z59" s="129">
        <v>102.63157894736842</v>
      </c>
      <c r="AA59" s="129">
        <v>102.63157894736842</v>
      </c>
      <c r="AB59" s="129">
        <v>131.57894736842107</v>
      </c>
      <c r="AC59" s="129">
        <v>142.10526315789474</v>
      </c>
      <c r="AD59" s="129"/>
    </row>
    <row r="60" spans="1:3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3">
        <v>102.63157894736842</v>
      </c>
      <c r="U60" s="203">
        <v>102.63157894736842</v>
      </c>
      <c r="V60" s="203">
        <v>102.63157894736842</v>
      </c>
      <c r="W60" s="131">
        <v>102.63157894736842</v>
      </c>
      <c r="X60" s="131">
        <v>102.63157894736842</v>
      </c>
      <c r="Y60" s="131">
        <v>102.63157894736842</v>
      </c>
      <c r="Z60" s="131">
        <v>102.63157894736842</v>
      </c>
      <c r="AA60" s="131">
        <v>102.63157894736842</v>
      </c>
      <c r="AB60" s="131">
        <v>131.57894736842107</v>
      </c>
      <c r="AC60" s="131">
        <v>142.10526315789474</v>
      </c>
      <c r="AD60" s="131"/>
    </row>
    <row r="61" spans="1:3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10">
        <v>102.63157894736842</v>
      </c>
      <c r="U61" s="210">
        <v>102.63157894736842</v>
      </c>
      <c r="V61" s="210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/>
    </row>
    <row r="62" spans="1:3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2">
        <v>112.93470392503146</v>
      </c>
      <c r="U62" s="202">
        <v>108.68490542333039</v>
      </c>
      <c r="V62" s="202">
        <v>106.70740249235904</v>
      </c>
      <c r="W62" s="129">
        <v>109.03713133194329</v>
      </c>
      <c r="X62" s="129">
        <v>109.10785411731393</v>
      </c>
      <c r="Y62" s="129">
        <v>108.91162384656543</v>
      </c>
      <c r="Z62" s="129">
        <v>107.62648692607509</v>
      </c>
      <c r="AA62" s="129">
        <v>108.90403479804742</v>
      </c>
      <c r="AB62" s="129">
        <v>107.97207430154856</v>
      </c>
      <c r="AC62" s="129">
        <v>111.8024288790353</v>
      </c>
      <c r="AD62" s="129"/>
    </row>
    <row r="63" spans="1:3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3">
        <v>112.93470392503146</v>
      </c>
      <c r="U63" s="203">
        <v>108.68490542333039</v>
      </c>
      <c r="V63" s="203">
        <v>106.70740249235904</v>
      </c>
      <c r="W63" s="131">
        <v>109.03713133194329</v>
      </c>
      <c r="X63" s="131">
        <v>109.10785411731393</v>
      </c>
      <c r="Y63" s="131">
        <v>108.91162384656543</v>
      </c>
      <c r="Z63" s="131">
        <v>107.62648692607509</v>
      </c>
      <c r="AA63" s="131">
        <v>108.90403479804742</v>
      </c>
      <c r="AB63" s="131">
        <v>107.97207430154856</v>
      </c>
      <c r="AC63" s="131">
        <v>111.8024288790353</v>
      </c>
      <c r="AD63" s="131"/>
    </row>
    <row r="64" spans="1:3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10">
        <v>112.93470392503146</v>
      </c>
      <c r="U64" s="210">
        <v>108.68490542333039</v>
      </c>
      <c r="V64" s="210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/>
    </row>
    <row r="65" spans="1:3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1">
        <v>119.79272749586214</v>
      </c>
      <c r="U65" s="201">
        <v>119.79272749586214</v>
      </c>
      <c r="V65" s="201">
        <v>119.79272749586214</v>
      </c>
      <c r="W65" s="127">
        <v>119.79272749586214</v>
      </c>
      <c r="X65" s="127">
        <v>119.79272749586214</v>
      </c>
      <c r="Y65" s="127">
        <v>127.55209264503992</v>
      </c>
      <c r="Z65" s="127">
        <v>143.0708229433955</v>
      </c>
      <c r="AA65" s="127">
        <v>143.0708229433955</v>
      </c>
      <c r="AB65" s="127">
        <v>143.0708229433955</v>
      </c>
      <c r="AC65" s="127">
        <v>143.0708229433955</v>
      </c>
      <c r="AD65" s="127"/>
    </row>
    <row r="66" spans="1:3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2">
        <v>119.79272749586214</v>
      </c>
      <c r="U66" s="202">
        <v>119.79272749586214</v>
      </c>
      <c r="V66" s="202">
        <v>119.79272749586214</v>
      </c>
      <c r="W66" s="129">
        <v>119.79272749586214</v>
      </c>
      <c r="X66" s="129">
        <v>119.79272749586214</v>
      </c>
      <c r="Y66" s="129">
        <v>127.55209264503992</v>
      </c>
      <c r="Z66" s="129">
        <v>143.0708229433955</v>
      </c>
      <c r="AA66" s="129">
        <v>143.0708229433955</v>
      </c>
      <c r="AB66" s="129">
        <v>143.0708229433955</v>
      </c>
      <c r="AC66" s="129">
        <v>143.0708229433955</v>
      </c>
      <c r="AD66" s="129"/>
    </row>
    <row r="67" spans="1:3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3">
        <v>119.79272749586214</v>
      </c>
      <c r="U67" s="203">
        <v>119.79272749586214</v>
      </c>
      <c r="V67" s="203">
        <v>119.79272749586214</v>
      </c>
      <c r="W67" s="131">
        <v>119.79272749586214</v>
      </c>
      <c r="X67" s="131">
        <v>119.79272749586214</v>
      </c>
      <c r="Y67" s="131">
        <v>127.55209264503992</v>
      </c>
      <c r="Z67" s="131">
        <v>143.0708229433955</v>
      </c>
      <c r="AA67" s="131">
        <v>143.0708229433955</v>
      </c>
      <c r="AB67" s="131">
        <v>143.0708229433955</v>
      </c>
      <c r="AC67" s="131">
        <v>143.0708229433955</v>
      </c>
      <c r="AD67" s="131"/>
    </row>
    <row r="68" spans="1:3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10">
        <v>119.79272749586214</v>
      </c>
      <c r="U68" s="210">
        <v>119.79272749586214</v>
      </c>
      <c r="V68" s="210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/>
    </row>
    <row r="69" spans="1:3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1">
        <v>100</v>
      </c>
      <c r="U69" s="201">
        <v>100</v>
      </c>
      <c r="V69" s="201">
        <v>100</v>
      </c>
      <c r="W69" s="127">
        <v>100</v>
      </c>
      <c r="X69" s="127">
        <v>100</v>
      </c>
      <c r="Y69" s="127">
        <v>100</v>
      </c>
      <c r="Z69" s="127">
        <v>100</v>
      </c>
      <c r="AA69" s="127">
        <v>100</v>
      </c>
      <c r="AB69" s="127">
        <v>100</v>
      </c>
      <c r="AC69" s="127">
        <v>100</v>
      </c>
      <c r="AD69" s="127"/>
    </row>
    <row r="70" spans="1:3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2">
        <v>100</v>
      </c>
      <c r="U70" s="202">
        <v>100</v>
      </c>
      <c r="V70" s="202">
        <v>100</v>
      </c>
      <c r="W70" s="129">
        <v>100</v>
      </c>
      <c r="X70" s="129">
        <v>100</v>
      </c>
      <c r="Y70" s="129">
        <v>100</v>
      </c>
      <c r="Z70" s="129">
        <v>100</v>
      </c>
      <c r="AA70" s="129">
        <v>100</v>
      </c>
      <c r="AB70" s="129">
        <v>100</v>
      </c>
      <c r="AC70" s="129">
        <v>100</v>
      </c>
      <c r="AD70" s="129"/>
    </row>
    <row r="71" spans="1:3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3">
        <v>100</v>
      </c>
      <c r="U71" s="203">
        <v>100</v>
      </c>
      <c r="V71" s="203">
        <v>100</v>
      </c>
      <c r="W71" s="131">
        <v>100</v>
      </c>
      <c r="X71" s="131">
        <v>100</v>
      </c>
      <c r="Y71" s="131">
        <v>100</v>
      </c>
      <c r="Z71" s="131">
        <v>100</v>
      </c>
      <c r="AA71" s="131">
        <v>100</v>
      </c>
      <c r="AB71" s="131">
        <v>100</v>
      </c>
      <c r="AC71" s="131">
        <v>100</v>
      </c>
      <c r="AD71" s="131"/>
    </row>
    <row r="72" spans="1:3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10">
        <v>100</v>
      </c>
      <c r="U72" s="210">
        <v>100</v>
      </c>
      <c r="V72" s="210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/>
    </row>
    <row r="73" spans="1:3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1">
        <v>118.45736204501935</v>
      </c>
      <c r="U73" s="201">
        <v>190.09262926028768</v>
      </c>
      <c r="V73" s="201">
        <v>191.40265260167078</v>
      </c>
      <c r="W73" s="127">
        <v>192.359600782524</v>
      </c>
      <c r="X73" s="127">
        <v>191.11283363585562</v>
      </c>
      <c r="Y73" s="127">
        <v>191.40265260167078</v>
      </c>
      <c r="Z73" s="127">
        <v>191.62363815234164</v>
      </c>
      <c r="AA73" s="127">
        <v>191.6000733448881</v>
      </c>
      <c r="AB73" s="127">
        <v>192.24496364863853</v>
      </c>
      <c r="AC73" s="127">
        <v>191.63038365265263</v>
      </c>
      <c r="AD73" s="127"/>
    </row>
    <row r="74" spans="1:3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2">
        <v>118.45736204501935</v>
      </c>
      <c r="U74" s="202">
        <v>190.09262926028768</v>
      </c>
      <c r="V74" s="202">
        <v>191.40265260167078</v>
      </c>
      <c r="W74" s="129">
        <v>192.359600782524</v>
      </c>
      <c r="X74" s="129">
        <v>191.11283363585562</v>
      </c>
      <c r="Y74" s="129">
        <v>191.40265260167078</v>
      </c>
      <c r="Z74" s="129">
        <v>191.62363815234164</v>
      </c>
      <c r="AA74" s="129">
        <v>191.6000733448881</v>
      </c>
      <c r="AB74" s="129">
        <v>192.24496364863853</v>
      </c>
      <c r="AC74" s="129">
        <v>191.63038365265263</v>
      </c>
      <c r="AD74" s="129"/>
    </row>
    <row r="75" spans="1:30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3">
        <v>118.45736204501935</v>
      </c>
      <c r="U75" s="203">
        <v>190.09262926028768</v>
      </c>
      <c r="V75" s="203">
        <v>191.40265260167078</v>
      </c>
      <c r="W75" s="131">
        <v>192.359600782524</v>
      </c>
      <c r="X75" s="131">
        <v>191.11283363585562</v>
      </c>
      <c r="Y75" s="131">
        <v>191.40265260167078</v>
      </c>
      <c r="Z75" s="131">
        <v>191.62363815234164</v>
      </c>
      <c r="AA75" s="131">
        <v>191.6000733448881</v>
      </c>
      <c r="AB75" s="131">
        <v>192.24496364863853</v>
      </c>
      <c r="AC75" s="131">
        <v>191.63038365265263</v>
      </c>
      <c r="AD75" s="131"/>
    </row>
    <row r="76" spans="1:30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10">
        <v>109.60507619868172</v>
      </c>
      <c r="U76" s="210">
        <v>118.80433584074949</v>
      </c>
      <c r="V76" s="210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/>
    </row>
    <row r="77" spans="1:30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1">
        <v>120.03122497929253</v>
      </c>
      <c r="U77" s="211">
        <v>200.0520416321542</v>
      </c>
      <c r="V77" s="61">
        <v>200.0520416321542</v>
      </c>
      <c r="W77" s="211">
        <v>200.0520416321542</v>
      </c>
      <c r="X77" s="242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/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9"/>
      <c r="U78"/>
      <c r="V78"/>
      <c r="W78" s="244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9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9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9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9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9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9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9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9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9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9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9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9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9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9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9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9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9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9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9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9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9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9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9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9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9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9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9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9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9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9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9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9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9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9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9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9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9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9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9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9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9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9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9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9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9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9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9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9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9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9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9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9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9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9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9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9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9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9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9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9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9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9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9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9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9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9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9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9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9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9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9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9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9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9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9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9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9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9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9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9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9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9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9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9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9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9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9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9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9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9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9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9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9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9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9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9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9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9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9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9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9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9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9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9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9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9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9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9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9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9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9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9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9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9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9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9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9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9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9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9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9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9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9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9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9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9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9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9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9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9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9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9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9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9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9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9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9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9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9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9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9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9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9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9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9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9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9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9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9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9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9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9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9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9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9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9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9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9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9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9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9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9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9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9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9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9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9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9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9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9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9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9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9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9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9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9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9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9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9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9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9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9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9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9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9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9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9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9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9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9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9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9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9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9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9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9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9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9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9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9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9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9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9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9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9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9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9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9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9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9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9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9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9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9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9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9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9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9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9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9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9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9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9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9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9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9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9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9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9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9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9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9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9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9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9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9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9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9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9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9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9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9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9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9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9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9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9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9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9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9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9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9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9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9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9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9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9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9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9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9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9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9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9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9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9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9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9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9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9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9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9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9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9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9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9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9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9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9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9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9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9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9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9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9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9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9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9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9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9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9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9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9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9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9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9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9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9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9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9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9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9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9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9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9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9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9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9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9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9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9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9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9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9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9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9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9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9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9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9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9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9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9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9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9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9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9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9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9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9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9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9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9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9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9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9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9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9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9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9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9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9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9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9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9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9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9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9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9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9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9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9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9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9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9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9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9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9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9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9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9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9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9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9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9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9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9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9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9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9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9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9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9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9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9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9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9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9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9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9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9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9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9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9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9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9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9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9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9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9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9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9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9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9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9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9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9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9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9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9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9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9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9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9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9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9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9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9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9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9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9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9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9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9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9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9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9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9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9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9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9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9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9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9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9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9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9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9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9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9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9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9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9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9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9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9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9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9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9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9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9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9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9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9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9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9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9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9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9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9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9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9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9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9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9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9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9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9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9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9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9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9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9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9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9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9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9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9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9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9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9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9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9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9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9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9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9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9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9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9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9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9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9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9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9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9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9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9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9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9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9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9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9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9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9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9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9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9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9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9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9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9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9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9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9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9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9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9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9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9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9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9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9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9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9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9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9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9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9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9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9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9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9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9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9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9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9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9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9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9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9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9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9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9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9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9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9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9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9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9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9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9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9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9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9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9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9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9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9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9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9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9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9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9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9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9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9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9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9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9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9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9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9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9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9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9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9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9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9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9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9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9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9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9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9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9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9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9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9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9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9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9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9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9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9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9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9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9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9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9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9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9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9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9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9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9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9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9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9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9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9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9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9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9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9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9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9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9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9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9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9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9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9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9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9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9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9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9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9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9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9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9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9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9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9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9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9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9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9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9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9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9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9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9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9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9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9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9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9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9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9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9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9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9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9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9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9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9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9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9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9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9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9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9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9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9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9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9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9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9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9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9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9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9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9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9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9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9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9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9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9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9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9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9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9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9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9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9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9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9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9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9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9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9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9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9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9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9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9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9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9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9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9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9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9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9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9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9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9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9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9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9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9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9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9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9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9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9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9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9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9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9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9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9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9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9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9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9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9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9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9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9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9"/>
      <c r="U800"/>
      <c r="V800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X20"/>
  <sheetViews>
    <sheetView zoomScalePageLayoutView="0" workbookViewId="0" topLeftCell="A1">
      <pane xSplit="6" ySplit="2" topLeftCell="BN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Y9" sqref="BY9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8" customWidth="1"/>
    <col min="56" max="64" width="9.140625" style="88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76" ht="15.75" thickBot="1">
      <c r="A2" s="90"/>
      <c r="B2" s="90"/>
      <c r="C2" s="90"/>
      <c r="D2" s="91"/>
      <c r="E2" s="89"/>
      <c r="F2" s="89"/>
      <c r="G2" s="263">
        <v>2011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3">
        <v>2012</v>
      </c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3">
        <v>2013</v>
      </c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5"/>
      <c r="AR2" s="264">
        <v>2014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5"/>
      <c r="BD2" s="264">
        <v>2015</v>
      </c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5"/>
      <c r="BP2" s="263">
        <v>2016</v>
      </c>
      <c r="BQ2" s="264"/>
      <c r="BR2" s="264"/>
      <c r="BS2" s="264"/>
      <c r="BT2" s="264"/>
      <c r="BU2" s="264"/>
      <c r="BV2" s="264"/>
      <c r="BW2" s="264"/>
      <c r="BX2" s="265"/>
    </row>
    <row r="3" spans="1:76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95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10">
        <v>41579</v>
      </c>
      <c r="AQ3" s="115">
        <v>41609</v>
      </c>
      <c r="AR3" s="110">
        <v>41640</v>
      </c>
      <c r="AS3" s="8">
        <v>41671</v>
      </c>
      <c r="AT3" s="110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5">
        <v>41883</v>
      </c>
      <c r="BA3" s="95">
        <v>41913</v>
      </c>
      <c r="BB3" s="8">
        <v>41944</v>
      </c>
      <c r="BC3" s="216">
        <v>41974</v>
      </c>
      <c r="BD3" s="245">
        <v>42005</v>
      </c>
      <c r="BE3" s="245">
        <v>42036</v>
      </c>
      <c r="BF3" s="245">
        <v>42064</v>
      </c>
      <c r="BG3" s="245">
        <v>42095</v>
      </c>
      <c r="BH3" s="245">
        <v>42125</v>
      </c>
      <c r="BI3" s="245">
        <v>42156</v>
      </c>
      <c r="BJ3" s="245">
        <v>42186</v>
      </c>
      <c r="BK3" s="245">
        <v>42217</v>
      </c>
      <c r="BL3" s="245">
        <v>42248</v>
      </c>
      <c r="BM3" s="110">
        <v>42278</v>
      </c>
      <c r="BN3" s="110">
        <v>42309</v>
      </c>
      <c r="BO3" s="110">
        <v>42339</v>
      </c>
      <c r="BP3" s="218">
        <v>42370</v>
      </c>
      <c r="BQ3" s="218">
        <v>42401</v>
      </c>
      <c r="BR3" s="218">
        <v>42430</v>
      </c>
      <c r="BS3" s="218">
        <v>42461</v>
      </c>
      <c r="BT3" s="218">
        <v>42491</v>
      </c>
      <c r="BU3" s="247">
        <v>42522</v>
      </c>
      <c r="BV3" s="218">
        <v>42552</v>
      </c>
      <c r="BW3" s="218">
        <v>42583</v>
      </c>
      <c r="BX3" s="247">
        <v>42614</v>
      </c>
    </row>
    <row r="4" spans="1:76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06">
        <v>1000</v>
      </c>
      <c r="G4" s="80">
        <v>100</v>
      </c>
      <c r="H4" s="80">
        <v>112.1308551613442</v>
      </c>
      <c r="I4" s="80">
        <v>114.66748137102631</v>
      </c>
      <c r="J4" s="80">
        <v>118.12654575792862</v>
      </c>
      <c r="K4" s="80">
        <v>123.77154219262081</v>
      </c>
      <c r="L4" s="80">
        <v>122.29465036586033</v>
      </c>
      <c r="M4" s="80">
        <v>122.07079856586644</v>
      </c>
      <c r="N4" s="80">
        <v>124.09163799469913</v>
      </c>
      <c r="O4" s="80">
        <v>120.25764410247031</v>
      </c>
      <c r="P4" s="80">
        <v>115.01945985202914</v>
      </c>
      <c r="Q4" s="80">
        <v>133.18713067995097</v>
      </c>
      <c r="R4" s="80">
        <v>128.9484131597164</v>
      </c>
      <c r="S4" s="80">
        <v>121.93900847229067</v>
      </c>
      <c r="T4" s="80">
        <v>128.92641051822793</v>
      </c>
      <c r="U4" s="80">
        <v>122.19659254570574</v>
      </c>
      <c r="V4" s="80">
        <v>122.35978118663517</v>
      </c>
      <c r="W4" s="80">
        <v>130.16979888988573</v>
      </c>
      <c r="X4" s="80">
        <v>125.50476292829993</v>
      </c>
      <c r="Y4" s="80">
        <v>125.50476292829993</v>
      </c>
      <c r="Z4" s="80">
        <v>123.82998949473173</v>
      </c>
      <c r="AA4" s="80">
        <v>124.78340463650525</v>
      </c>
      <c r="AB4" s="80">
        <v>129.53452424688982</v>
      </c>
      <c r="AC4" s="80">
        <v>129.21952477361188</v>
      </c>
      <c r="AD4" s="80">
        <v>124.51040288817991</v>
      </c>
      <c r="AE4" s="80">
        <v>130.5258189205184</v>
      </c>
      <c r="AF4" s="80">
        <v>127.81746688045617</v>
      </c>
      <c r="AG4" s="80">
        <v>125.2338122851401</v>
      </c>
      <c r="AH4" s="80">
        <v>118.57801114180053</v>
      </c>
      <c r="AI4" s="80">
        <v>109.4561283590846</v>
      </c>
      <c r="AJ4" s="80">
        <v>106.10787918411458</v>
      </c>
      <c r="AK4" s="80">
        <v>110.23441336023045</v>
      </c>
      <c r="AL4" s="80">
        <v>114.02008135018573</v>
      </c>
      <c r="AM4" s="80">
        <v>118.81673809330977</v>
      </c>
      <c r="AN4" s="80">
        <v>112.79369251081152</v>
      </c>
      <c r="AO4" s="80">
        <v>117.15322419498058</v>
      </c>
      <c r="AP4" s="80">
        <v>113.63633764438067</v>
      </c>
      <c r="AQ4" s="80">
        <v>117.33887538502927</v>
      </c>
      <c r="AR4" s="96">
        <v>121.3719692621297</v>
      </c>
      <c r="AS4" s="111">
        <v>118.100925006817</v>
      </c>
      <c r="AT4" s="111">
        <v>126.02133097136345</v>
      </c>
      <c r="AU4" s="111">
        <v>116.52251129759885</v>
      </c>
      <c r="AV4" s="111">
        <v>110.17355152755847</v>
      </c>
      <c r="AW4" s="111">
        <v>109.39054442813698</v>
      </c>
      <c r="AX4" s="111">
        <v>111.85760528609225</v>
      </c>
      <c r="AY4" s="111">
        <v>115.85108260646493</v>
      </c>
      <c r="AZ4" s="111">
        <v>117.44156233931926</v>
      </c>
      <c r="BA4" s="111">
        <v>118.0069196192955</v>
      </c>
      <c r="BB4" s="111">
        <v>119.55045478698653</v>
      </c>
      <c r="BC4" s="220">
        <v>108.85248958551999</v>
      </c>
      <c r="BD4" s="111">
        <v>125.97211449618155</v>
      </c>
      <c r="BE4" s="111">
        <v>124.40265299362542</v>
      </c>
      <c r="BF4" s="220">
        <v>106.0604544209353</v>
      </c>
      <c r="BG4" s="111">
        <v>106.53891048729243</v>
      </c>
      <c r="BH4" s="111">
        <v>104.4136579931789</v>
      </c>
      <c r="BI4" s="220">
        <v>104.06016584404097</v>
      </c>
      <c r="BJ4" s="111">
        <v>108.1583357180681</v>
      </c>
      <c r="BK4" s="111">
        <v>111.0532839507953</v>
      </c>
      <c r="BL4" s="220">
        <v>113.85623417892383</v>
      </c>
      <c r="BM4" s="111">
        <v>115.71869480446829</v>
      </c>
      <c r="BN4" s="111">
        <v>113.87317935698347</v>
      </c>
      <c r="BO4" s="220">
        <v>112.37563843627225</v>
      </c>
      <c r="BP4" s="111">
        <f>'[1]PPI_Export_Monthly'!BP4</f>
        <v>108.04055476882455</v>
      </c>
      <c r="BQ4" s="111">
        <f>'[1]PPI_Export_Monthly'!BQ4</f>
        <v>103.33787672464267</v>
      </c>
      <c r="BR4" s="220">
        <f>'[1]PPI_Export_Monthly'!BR4</f>
        <v>101.4543998760847</v>
      </c>
      <c r="BS4" s="111">
        <v>99.19408681228019</v>
      </c>
      <c r="BT4" s="111">
        <v>95.13362069218361</v>
      </c>
      <c r="BU4" s="220">
        <v>100.8158914756672</v>
      </c>
      <c r="BV4" s="111">
        <v>108.42106757396732</v>
      </c>
      <c r="BW4" s="111">
        <v>111.61681935290926</v>
      </c>
      <c r="BX4" s="220">
        <v>113.08019063948225</v>
      </c>
    </row>
    <row r="5" spans="1:76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83">
        <v>100</v>
      </c>
      <c r="H5" s="83">
        <v>117.75594541289784</v>
      </c>
      <c r="I5" s="83">
        <v>113.19278794352535</v>
      </c>
      <c r="J5" s="83">
        <v>116.2977173566337</v>
      </c>
      <c r="K5" s="83">
        <v>128.33912856985674</v>
      </c>
      <c r="L5" s="83">
        <v>117.35520555823507</v>
      </c>
      <c r="M5" s="83">
        <v>110.16750005934102</v>
      </c>
      <c r="N5" s="83">
        <v>114.31617004614496</v>
      </c>
      <c r="O5" s="83">
        <v>106.11160827003008</v>
      </c>
      <c r="P5" s="83">
        <v>98.22527934027354</v>
      </c>
      <c r="Q5" s="83">
        <v>101.73621229661435</v>
      </c>
      <c r="R5" s="83">
        <v>95.67350971726226</v>
      </c>
      <c r="S5" s="83">
        <v>92.48821788839261</v>
      </c>
      <c r="T5" s="83">
        <v>102.9309759383844</v>
      </c>
      <c r="U5" s="83">
        <v>105.16283890570479</v>
      </c>
      <c r="V5" s="83">
        <v>101.89098023946156</v>
      </c>
      <c r="W5" s="83">
        <v>99.35244937065055</v>
      </c>
      <c r="X5" s="83">
        <v>96.82420354513869</v>
      </c>
      <c r="Y5" s="83">
        <v>96.82420354513869</v>
      </c>
      <c r="Z5" s="83">
        <v>94.94677903417005</v>
      </c>
      <c r="AA5" s="83">
        <v>96.88605161347205</v>
      </c>
      <c r="AB5" s="83">
        <v>104.06329720996395</v>
      </c>
      <c r="AC5" s="83">
        <v>103.89618584778488</v>
      </c>
      <c r="AD5" s="83">
        <v>85.75703844131472</v>
      </c>
      <c r="AE5" s="83">
        <v>120.06683119403607</v>
      </c>
      <c r="AF5" s="83">
        <v>112.84898883021492</v>
      </c>
      <c r="AG5" s="83">
        <v>111.37802345978325</v>
      </c>
      <c r="AH5" s="83">
        <v>110.3586942009936</v>
      </c>
      <c r="AI5" s="83">
        <v>105.74117727540569</v>
      </c>
      <c r="AJ5" s="83">
        <v>98.05596856219252</v>
      </c>
      <c r="AK5" s="83">
        <v>106.82952452373387</v>
      </c>
      <c r="AL5" s="83">
        <v>106.82193355509895</v>
      </c>
      <c r="AM5" s="83">
        <v>115.33185697117794</v>
      </c>
      <c r="AN5" s="83">
        <v>113.88450754864834</v>
      </c>
      <c r="AO5" s="83">
        <v>117.92763500759564</v>
      </c>
      <c r="AP5" s="83">
        <v>114.80160975693585</v>
      </c>
      <c r="AQ5" s="83">
        <v>114.62761488318544</v>
      </c>
      <c r="AR5" s="97">
        <v>123.28853443631489</v>
      </c>
      <c r="AS5" s="112">
        <v>122.30780066189428</v>
      </c>
      <c r="AT5" s="112">
        <v>131.2311869809916</v>
      </c>
      <c r="AU5" s="112">
        <v>130.25889389815814</v>
      </c>
      <c r="AV5" s="112">
        <v>121.36941840380568</v>
      </c>
      <c r="AW5" s="112">
        <v>124.7426412156867</v>
      </c>
      <c r="AX5" s="112">
        <v>123.6966401744907</v>
      </c>
      <c r="AY5" s="112">
        <v>123.34471786291566</v>
      </c>
      <c r="AZ5" s="112">
        <v>123.34537254486737</v>
      </c>
      <c r="BA5" s="112">
        <v>119.16564761510881</v>
      </c>
      <c r="BB5" s="112">
        <v>115.22339144428837</v>
      </c>
      <c r="BC5" s="221">
        <v>115.12317556061453</v>
      </c>
      <c r="BD5" s="112">
        <v>115.97733141796525</v>
      </c>
      <c r="BE5" s="112">
        <v>105.00609898086645</v>
      </c>
      <c r="BF5" s="221">
        <v>110.85900726818394</v>
      </c>
      <c r="BG5" s="112">
        <v>103.3694556096509</v>
      </c>
      <c r="BH5" s="112">
        <v>97.61746275512691</v>
      </c>
      <c r="BI5" s="221">
        <v>91.10496297996029</v>
      </c>
      <c r="BJ5" s="112">
        <v>87.16484031237634</v>
      </c>
      <c r="BK5" s="112">
        <v>88.77943462989076</v>
      </c>
      <c r="BL5" s="221">
        <v>79.23303097507453</v>
      </c>
      <c r="BM5" s="112">
        <v>80.77670190915421</v>
      </c>
      <c r="BN5" s="112">
        <v>79.56829356735444</v>
      </c>
      <c r="BO5" s="221">
        <v>80.58886810594775</v>
      </c>
      <c r="BP5" s="112">
        <f>'[1]PPI_Export_Monthly'!BP5</f>
        <v>75.70700028402483</v>
      </c>
      <c r="BQ5" s="112">
        <f>'[1]PPI_Export_Monthly'!BQ5</f>
        <v>82.32852249939235</v>
      </c>
      <c r="BR5" s="221">
        <f>'[1]PPI_Export_Monthly'!BR5</f>
        <v>88.24112931098448</v>
      </c>
      <c r="BS5" s="112">
        <v>94.88071301253153</v>
      </c>
      <c r="BT5" s="112">
        <v>91.0875639409061</v>
      </c>
      <c r="BU5" s="221">
        <v>99.76656411837199</v>
      </c>
      <c r="BV5" s="112">
        <v>107.08258451127979</v>
      </c>
      <c r="BW5" s="112">
        <v>110.93155205780043</v>
      </c>
      <c r="BX5" s="221">
        <v>116.96771894135654</v>
      </c>
    </row>
    <row r="6" spans="1:76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86">
        <v>100</v>
      </c>
      <c r="H6" s="86">
        <v>120.71554638897022</v>
      </c>
      <c r="I6" s="86">
        <v>126.39545584734844</v>
      </c>
      <c r="J6" s="86">
        <v>138.63909182812333</v>
      </c>
      <c r="K6" s="86">
        <v>143.91870197245166</v>
      </c>
      <c r="L6" s="86">
        <v>151.56923904327053</v>
      </c>
      <c r="M6" s="86">
        <v>153.91643008381055</v>
      </c>
      <c r="N6" s="86">
        <v>153.11502126061782</v>
      </c>
      <c r="O6" s="86">
        <v>144.96212655180838</v>
      </c>
      <c r="P6" s="86">
        <v>147.61656232999542</v>
      </c>
      <c r="Q6" s="86">
        <v>189.35061571994572</v>
      </c>
      <c r="R6" s="86">
        <v>177.97734750526263</v>
      </c>
      <c r="S6" s="86">
        <v>160.47234161003075</v>
      </c>
      <c r="T6" s="86">
        <v>172.44619815820238</v>
      </c>
      <c r="U6" s="86">
        <v>151.68301826154854</v>
      </c>
      <c r="V6" s="86">
        <v>161.58215197232894</v>
      </c>
      <c r="W6" s="86">
        <v>172.35486431098107</v>
      </c>
      <c r="X6" s="86">
        <v>157.10385852320564</v>
      </c>
      <c r="Y6" s="86">
        <v>157.10385852320564</v>
      </c>
      <c r="Z6" s="86">
        <v>153.59899710712713</v>
      </c>
      <c r="AA6" s="86">
        <v>158.48913118833988</v>
      </c>
      <c r="AB6" s="86">
        <v>163.4305574185341</v>
      </c>
      <c r="AC6" s="86">
        <v>163.4305574185341</v>
      </c>
      <c r="AD6" s="86">
        <v>161.56277579768928</v>
      </c>
      <c r="AE6" s="86">
        <v>150.60129076007615</v>
      </c>
      <c r="AF6" s="86">
        <v>151.7662388079515</v>
      </c>
      <c r="AG6" s="86">
        <v>145.60871412452911</v>
      </c>
      <c r="AH6" s="86">
        <v>136.79455965696755</v>
      </c>
      <c r="AI6" s="86">
        <v>123.62286734399738</v>
      </c>
      <c r="AJ6" s="86">
        <v>125.90419823954788</v>
      </c>
      <c r="AK6" s="86">
        <v>124.90991210033546</v>
      </c>
      <c r="AL6" s="86">
        <v>129.8958807406369</v>
      </c>
      <c r="AM6" s="86">
        <v>130.10269230923123</v>
      </c>
      <c r="AN6" s="86">
        <v>122.24571514815345</v>
      </c>
      <c r="AO6" s="86">
        <v>129.3279631611775</v>
      </c>
      <c r="AP6" s="86">
        <v>125.35931755530783</v>
      </c>
      <c r="AQ6" s="86">
        <v>130.9325055404257</v>
      </c>
      <c r="AR6" s="98">
        <v>136.4448230104462</v>
      </c>
      <c r="AS6" s="86">
        <v>125.51005101939106</v>
      </c>
      <c r="AT6" s="86">
        <v>133.31942206370303</v>
      </c>
      <c r="AU6" s="86">
        <v>113.91240743030298</v>
      </c>
      <c r="AV6" s="86">
        <v>108.59429771101883</v>
      </c>
      <c r="AW6" s="86">
        <v>106.78670063037062</v>
      </c>
      <c r="AX6" s="86">
        <v>112.46462761688841</v>
      </c>
      <c r="AY6" s="86">
        <v>120.83091939595936</v>
      </c>
      <c r="AZ6" s="86">
        <v>124.66710657840684</v>
      </c>
      <c r="BA6" s="86">
        <v>135.45307555685915</v>
      </c>
      <c r="BB6" s="86">
        <v>144.8484100694476</v>
      </c>
      <c r="BC6" s="222">
        <v>128.960668597388</v>
      </c>
      <c r="BD6" s="86">
        <v>159.90040952684976</v>
      </c>
      <c r="BE6" s="86">
        <v>165.03068971699784</v>
      </c>
      <c r="BF6" s="222">
        <v>159.90040952684976</v>
      </c>
      <c r="BG6" s="86">
        <v>106.52020868126968</v>
      </c>
      <c r="BH6" s="86">
        <v>101.82368253162831</v>
      </c>
      <c r="BI6" s="222">
        <v>96.60759955938823</v>
      </c>
      <c r="BJ6" s="86">
        <v>98.6004364038286</v>
      </c>
      <c r="BK6" s="86">
        <v>96.56450424930108</v>
      </c>
      <c r="BL6" s="222">
        <v>97.15033744130228</v>
      </c>
      <c r="BM6" s="86">
        <v>99.36926195127883</v>
      </c>
      <c r="BN6" s="86">
        <v>95.7348835372931</v>
      </c>
      <c r="BO6" s="222">
        <v>91.96077664855551</v>
      </c>
      <c r="BP6" s="86">
        <f>'[1]PPI_Export_Monthly'!BP6</f>
        <v>91.25685219115138</v>
      </c>
      <c r="BQ6" s="86">
        <f>'[1]PPI_Export_Monthly'!BQ6</f>
        <v>73.22939932192604</v>
      </c>
      <c r="BR6" s="222">
        <f>'[1]PPI_Export_Monthly'!BR6</f>
        <v>68.23102714276786</v>
      </c>
      <c r="BS6" s="86">
        <v>73.23606205389628</v>
      </c>
      <c r="BT6" s="86">
        <v>75.11787924778584</v>
      </c>
      <c r="BU6" s="222">
        <v>84.04148532737797</v>
      </c>
      <c r="BV6" s="86">
        <v>99.63492558571437</v>
      </c>
      <c r="BW6" s="86">
        <v>102.40256606696275</v>
      </c>
      <c r="BX6" s="222">
        <v>95.34156793675108</v>
      </c>
    </row>
    <row r="7" spans="1:76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86">
        <v>100</v>
      </c>
      <c r="H7" s="86">
        <v>98.71510071929396</v>
      </c>
      <c r="I7" s="86">
        <v>105.46192693001302</v>
      </c>
      <c r="J7" s="86">
        <v>100.86466324637715</v>
      </c>
      <c r="K7" s="86">
        <v>94.8681092604671</v>
      </c>
      <c r="L7" s="86">
        <v>94.01700401955637</v>
      </c>
      <c r="M7" s="86">
        <v>97.91295198933368</v>
      </c>
      <c r="N7" s="86">
        <v>100.05395963951753</v>
      </c>
      <c r="O7" s="86">
        <v>108.67038946032635</v>
      </c>
      <c r="P7" s="86">
        <v>98.8953753828859</v>
      </c>
      <c r="Q7" s="86">
        <v>102.48627618752981</v>
      </c>
      <c r="R7" s="86">
        <v>94.70385561949004</v>
      </c>
      <c r="S7" s="86">
        <v>98.363680647958</v>
      </c>
      <c r="T7" s="86">
        <v>100.39953836774693</v>
      </c>
      <c r="U7" s="86">
        <v>101.69474470768829</v>
      </c>
      <c r="V7" s="86">
        <v>99.86497239921576</v>
      </c>
      <c r="W7" s="86">
        <v>112.3045426040866</v>
      </c>
      <c r="X7" s="86">
        <v>114.85054241495234</v>
      </c>
      <c r="Y7" s="86">
        <v>114.85054241495234</v>
      </c>
      <c r="Z7" s="86">
        <v>119.70791651932164</v>
      </c>
      <c r="AA7" s="86">
        <v>115.95410293698447</v>
      </c>
      <c r="AB7" s="86">
        <v>117.29617726763276</v>
      </c>
      <c r="AC7" s="86">
        <v>117.29617726763276</v>
      </c>
      <c r="AD7" s="86">
        <v>123.3473063542241</v>
      </c>
      <c r="AE7" s="86">
        <v>117.9175019513913</v>
      </c>
      <c r="AF7" s="86">
        <v>121.27899715371287</v>
      </c>
      <c r="AG7" s="86">
        <v>119.94267967514062</v>
      </c>
      <c r="AH7" s="86">
        <v>109.53358191756288</v>
      </c>
      <c r="AI7" s="86">
        <v>99.03264729339134</v>
      </c>
      <c r="AJ7" s="86">
        <v>95.56876174093387</v>
      </c>
      <c r="AK7" s="86">
        <v>98.09963215171045</v>
      </c>
      <c r="AL7" s="86">
        <v>106.4459166134545</v>
      </c>
      <c r="AM7" s="86">
        <v>111.61333109926647</v>
      </c>
      <c r="AN7" s="86">
        <v>102.56513677591752</v>
      </c>
      <c r="AO7" s="86">
        <v>104.34708323249946</v>
      </c>
      <c r="AP7" s="86">
        <v>100.26819572956786</v>
      </c>
      <c r="AQ7" s="86">
        <v>107.39463354821741</v>
      </c>
      <c r="AR7" s="98">
        <v>104.1702462325814</v>
      </c>
      <c r="AS7" s="86">
        <v>104.48589848309622</v>
      </c>
      <c r="AT7" s="86">
        <v>111.91968549050821</v>
      </c>
      <c r="AU7" s="86">
        <v>99.80653415061414</v>
      </c>
      <c r="AV7" s="86">
        <v>94.22558973513611</v>
      </c>
      <c r="AW7" s="86">
        <v>88.07624304634047</v>
      </c>
      <c r="AX7" s="86">
        <v>91.41772515595561</v>
      </c>
      <c r="AY7" s="86">
        <v>98.76794846895375</v>
      </c>
      <c r="AZ7" s="86">
        <v>101.96315151267203</v>
      </c>
      <c r="BA7" s="86">
        <v>99.32837990475753</v>
      </c>
      <c r="BB7" s="86">
        <v>98.0861187612176</v>
      </c>
      <c r="BC7" s="222">
        <v>76.1652652049233</v>
      </c>
      <c r="BD7" s="86">
        <v>99.27456697206681</v>
      </c>
      <c r="BE7" s="86">
        <v>98.78775595135151</v>
      </c>
      <c r="BF7" s="222">
        <v>99.27456697206681</v>
      </c>
      <c r="BG7" s="86">
        <v>110.86681421052423</v>
      </c>
      <c r="BH7" s="86">
        <v>114.13495627719476</v>
      </c>
      <c r="BI7" s="222">
        <v>122.83181218066714</v>
      </c>
      <c r="BJ7" s="86">
        <v>133.07041263634508</v>
      </c>
      <c r="BK7" s="86">
        <v>137.48700918879882</v>
      </c>
      <c r="BL7" s="222">
        <v>150.47967759732754</v>
      </c>
      <c r="BM7" s="86">
        <v>146.68760114386268</v>
      </c>
      <c r="BN7" s="86">
        <v>146.71202168864664</v>
      </c>
      <c r="BO7" s="222">
        <v>144.12610369959447</v>
      </c>
      <c r="BP7" s="86">
        <f>'[1]PPI_Export_Monthly'!BP7</f>
        <v>138.46452703888474</v>
      </c>
      <c r="BQ7" s="86">
        <f>'[1]PPI_Export_Monthly'!BQ7</f>
        <v>133.1901175393096</v>
      </c>
      <c r="BR7" s="222">
        <f>'[1]PPI_Export_Monthly'!BR7</f>
        <v>125.95638724847484</v>
      </c>
      <c r="BS7" s="86">
        <v>113.97771432278627</v>
      </c>
      <c r="BT7" s="86">
        <v>109.00194772261416</v>
      </c>
      <c r="BU7" s="222">
        <v>110.97063341029101</v>
      </c>
      <c r="BV7" s="86">
        <v>114.92860643922558</v>
      </c>
      <c r="BW7" s="86">
        <v>118.75343957854294</v>
      </c>
      <c r="BX7" s="222">
        <v>121.13065475277962</v>
      </c>
    </row>
    <row r="8" spans="1:76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4">
        <v>100</v>
      </c>
      <c r="H8" s="104">
        <v>100.49592589513846</v>
      </c>
      <c r="I8" s="104">
        <v>101.08437820691343</v>
      </c>
      <c r="J8" s="104">
        <v>100.96408902856557</v>
      </c>
      <c r="K8" s="104">
        <v>121.50813563043357</v>
      </c>
      <c r="L8" s="104">
        <v>121.10556301986246</v>
      </c>
      <c r="M8" s="104">
        <v>121.25284933824084</v>
      </c>
      <c r="N8" s="104">
        <v>121.35461557826133</v>
      </c>
      <c r="O8" s="104">
        <v>121.20166978323104</v>
      </c>
      <c r="P8" s="104">
        <v>121.2191192308458</v>
      </c>
      <c r="Q8" s="104">
        <v>121.51217963607601</v>
      </c>
      <c r="R8" s="104">
        <v>121.60954667644017</v>
      </c>
      <c r="S8" s="104">
        <v>121.94862842092682</v>
      </c>
      <c r="T8" s="104">
        <v>122.13431789800143</v>
      </c>
      <c r="U8" s="104">
        <v>122.29206131071133</v>
      </c>
      <c r="V8" s="104">
        <v>122.61653498190998</v>
      </c>
      <c r="W8" s="104">
        <v>122.6688212279263</v>
      </c>
      <c r="X8" s="104">
        <v>123.2615962219525</v>
      </c>
      <c r="Y8" s="104">
        <v>123.2615962219525</v>
      </c>
      <c r="Z8" s="104">
        <v>123.87543570174692</v>
      </c>
      <c r="AA8" s="104">
        <v>124.00102660431034</v>
      </c>
      <c r="AB8" s="104">
        <v>124.93364139748799</v>
      </c>
      <c r="AC8" s="104">
        <v>124.93364139748799</v>
      </c>
      <c r="AD8" s="104">
        <v>127.06588138901526</v>
      </c>
      <c r="AE8" s="104">
        <v>124.53917460975576</v>
      </c>
      <c r="AF8" s="104">
        <v>121.19641551223485</v>
      </c>
      <c r="AG8" s="104">
        <v>121.57247398976543</v>
      </c>
      <c r="AH8" s="104">
        <v>121.90429268144143</v>
      </c>
      <c r="AI8" s="104">
        <v>122.36535114566954</v>
      </c>
      <c r="AJ8" s="104">
        <v>122.89414395751051</v>
      </c>
      <c r="AK8" s="104">
        <v>123.18716927362622</v>
      </c>
      <c r="AL8" s="104">
        <v>125.41515278893631</v>
      </c>
      <c r="AM8" s="104">
        <v>122.41329373302523</v>
      </c>
      <c r="AN8" s="104">
        <v>108.65876124389678</v>
      </c>
      <c r="AO8" s="104">
        <v>114.12069187174181</v>
      </c>
      <c r="AP8" s="104">
        <v>110.66103218093983</v>
      </c>
      <c r="AQ8" s="104">
        <v>110.20129487875474</v>
      </c>
      <c r="AR8" s="103">
        <v>112.17009100909208</v>
      </c>
      <c r="AS8" s="104">
        <v>109.06200179401651</v>
      </c>
      <c r="AT8" s="104">
        <v>113.90938150612828</v>
      </c>
      <c r="AU8" s="104">
        <v>114.81659069157841</v>
      </c>
      <c r="AV8" s="104">
        <v>107.375609924375</v>
      </c>
      <c r="AW8" s="104">
        <v>111.09610030797671</v>
      </c>
      <c r="AX8" s="104">
        <v>104.8652029513376</v>
      </c>
      <c r="AY8" s="104">
        <v>113.34613053380347</v>
      </c>
      <c r="AZ8" s="104">
        <v>100.36117076962914</v>
      </c>
      <c r="BA8" s="104">
        <v>102.7726860599984</v>
      </c>
      <c r="BB8" s="104">
        <v>102.42799566002955</v>
      </c>
      <c r="BC8" s="223">
        <v>94.92807723599415</v>
      </c>
      <c r="BD8" s="104">
        <v>68.02711291285686</v>
      </c>
      <c r="BE8" s="104">
        <v>88.02753240302138</v>
      </c>
      <c r="BF8" s="223">
        <v>68.02711291285686</v>
      </c>
      <c r="BG8" s="104">
        <v>99.88997091035691</v>
      </c>
      <c r="BH8" s="104">
        <v>101.21344652569755</v>
      </c>
      <c r="BI8" s="223">
        <v>102.35006239840149</v>
      </c>
      <c r="BJ8" s="104">
        <v>104.54734573865265</v>
      </c>
      <c r="BK8" s="104">
        <v>104.50795398021577</v>
      </c>
      <c r="BL8" s="223">
        <v>104.48410938042834</v>
      </c>
      <c r="BM8" s="104">
        <v>102.77778760081327</v>
      </c>
      <c r="BN8" s="104">
        <v>107.52883945038583</v>
      </c>
      <c r="BO8" s="223">
        <v>104.2604283382171</v>
      </c>
      <c r="BP8" s="104">
        <f>'[1]PPI_Export_Monthly'!BP8</f>
        <v>108.77073312407637</v>
      </c>
      <c r="BQ8" s="104">
        <f>'[1]PPI_Export_Monthly'!BQ8</f>
        <v>109.92019277588743</v>
      </c>
      <c r="BR8" s="223">
        <f>'[1]PPI_Export_Monthly'!BR8</f>
        <v>110.90779453069908</v>
      </c>
      <c r="BS8" s="104">
        <v>112.09889546522444</v>
      </c>
      <c r="BT8" s="104">
        <v>118.36658748740001</v>
      </c>
      <c r="BU8" s="223">
        <v>111.59084311660033</v>
      </c>
      <c r="BV8" s="104">
        <v>120.86694100669118</v>
      </c>
      <c r="BW8" s="104">
        <v>116.78040242297232</v>
      </c>
      <c r="BX8" s="223">
        <v>116.78040242297232</v>
      </c>
    </row>
    <row r="10" spans="65:67" ht="15">
      <c r="BM10" s="147"/>
      <c r="BN10" s="147"/>
      <c r="BO10" s="147"/>
    </row>
    <row r="11" spans="65:67" ht="15">
      <c r="BM11" s="147"/>
      <c r="BN11" s="147"/>
      <c r="BO11" s="147"/>
    </row>
    <row r="12" spans="65:67" ht="15">
      <c r="BM12" s="147"/>
      <c r="BN12" s="147"/>
      <c r="BO12" s="147"/>
    </row>
    <row r="13" spans="65:67" ht="15">
      <c r="BM13" s="147"/>
      <c r="BN13" s="147"/>
      <c r="BO13" s="147"/>
    </row>
    <row r="14" spans="65:67" ht="15">
      <c r="BM14" s="147"/>
      <c r="BN14" s="147"/>
      <c r="BO14" s="147"/>
    </row>
    <row r="15" spans="65:67" ht="15">
      <c r="BM15" s="147"/>
      <c r="BN15" s="147"/>
      <c r="BO15" s="147"/>
    </row>
    <row r="16" spans="65:67" ht="15">
      <c r="BM16" s="147"/>
      <c r="BN16" s="147"/>
      <c r="BO16" s="147"/>
    </row>
    <row r="17" spans="65:67" ht="15">
      <c r="BM17" s="147"/>
      <c r="BN17" s="147"/>
      <c r="BO17" s="147"/>
    </row>
    <row r="18" spans="65:67" ht="15">
      <c r="BM18" s="147"/>
      <c r="BN18" s="147"/>
      <c r="BO18" s="147"/>
    </row>
    <row r="19" spans="65:67" ht="15">
      <c r="BM19" s="147"/>
      <c r="BN19" s="147"/>
      <c r="BO19" s="147"/>
    </row>
    <row r="20" spans="65:67" ht="15">
      <c r="BM20" s="147"/>
      <c r="BN20" s="147"/>
      <c r="BO20" s="147"/>
    </row>
  </sheetData>
  <sheetProtection/>
  <mergeCells count="6">
    <mergeCell ref="G2:S2"/>
    <mergeCell ref="T2:AE2"/>
    <mergeCell ref="AF2:AQ2"/>
    <mergeCell ref="AR2:BC2"/>
    <mergeCell ref="BD2:BO2"/>
    <mergeCell ref="BP2:B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1"/>
  <sheetViews>
    <sheetView zoomScalePageLayoutView="0" workbookViewId="0" topLeftCell="N1">
      <selection activeCell="AC5" sqref="AC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9" customWidth="1"/>
    <col min="21" max="22" width="10.421875" style="0" customWidth="1"/>
    <col min="23" max="25" width="9.140625" style="88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2"/>
      <c r="U1" s="57"/>
      <c r="V1" s="57"/>
    </row>
    <row r="2" spans="1:30" ht="15.75" thickBot="1">
      <c r="A2" s="90"/>
      <c r="B2" s="90"/>
      <c r="C2" s="90"/>
      <c r="D2" s="91"/>
      <c r="E2" s="89"/>
      <c r="F2" s="89"/>
      <c r="G2" s="267">
        <v>2011</v>
      </c>
      <c r="H2" s="264"/>
      <c r="I2" s="264"/>
      <c r="J2" s="265"/>
      <c r="K2" s="263">
        <v>2012</v>
      </c>
      <c r="L2" s="264"/>
      <c r="M2" s="264"/>
      <c r="N2" s="265"/>
      <c r="O2" s="263">
        <v>2013</v>
      </c>
      <c r="P2" s="264"/>
      <c r="Q2" s="264"/>
      <c r="R2" s="265"/>
      <c r="S2" s="263">
        <v>2014</v>
      </c>
      <c r="T2" s="264"/>
      <c r="U2" s="264"/>
      <c r="V2" s="266"/>
      <c r="W2" s="263">
        <v>2015</v>
      </c>
      <c r="X2" s="264"/>
      <c r="Y2" s="264"/>
      <c r="Z2" s="266"/>
      <c r="AA2" s="263">
        <v>2016</v>
      </c>
      <c r="AB2" s="264"/>
      <c r="AC2" s="264"/>
      <c r="AD2" s="265"/>
    </row>
    <row r="3" spans="1:30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117" t="s">
        <v>132</v>
      </c>
      <c r="H3" s="60" t="s">
        <v>133</v>
      </c>
      <c r="I3" s="60" t="s">
        <v>134</v>
      </c>
      <c r="J3" s="118" t="s">
        <v>135</v>
      </c>
      <c r="K3" s="117" t="s">
        <v>132</v>
      </c>
      <c r="L3" s="60" t="s">
        <v>133</v>
      </c>
      <c r="M3" s="60" t="s">
        <v>134</v>
      </c>
      <c r="N3" s="118" t="s">
        <v>135</v>
      </c>
      <c r="O3" s="117" t="s">
        <v>132</v>
      </c>
      <c r="P3" s="60" t="s">
        <v>133</v>
      </c>
      <c r="Q3" s="60" t="s">
        <v>134</v>
      </c>
      <c r="R3" s="118" t="s">
        <v>135</v>
      </c>
      <c r="S3" s="117" t="s">
        <v>132</v>
      </c>
      <c r="T3" s="213" t="s">
        <v>133</v>
      </c>
      <c r="U3" s="217" t="s">
        <v>134</v>
      </c>
      <c r="V3" s="60" t="s">
        <v>135</v>
      </c>
      <c r="W3" s="246" t="s">
        <v>132</v>
      </c>
      <c r="X3" s="243" t="s">
        <v>133</v>
      </c>
      <c r="Y3" s="246" t="s">
        <v>134</v>
      </c>
      <c r="Z3" s="60" t="s">
        <v>135</v>
      </c>
      <c r="AA3" s="243" t="s">
        <v>132</v>
      </c>
      <c r="AB3" s="243" t="s">
        <v>133</v>
      </c>
      <c r="AC3" s="243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13">
        <v>1000</v>
      </c>
      <c r="G4" s="96">
        <v>114.97496076343305</v>
      </c>
      <c r="H4" s="111">
        <v>122.71233037478252</v>
      </c>
      <c r="I4" s="111">
        <v>119.78958064973286</v>
      </c>
      <c r="J4" s="111">
        <v>128.02485077065268</v>
      </c>
      <c r="K4" s="96">
        <v>124.49426141685628</v>
      </c>
      <c r="L4" s="111">
        <v>127.0597749154952</v>
      </c>
      <c r="M4" s="111">
        <v>126.04930612604227</v>
      </c>
      <c r="N4" s="111">
        <v>128.08524886077006</v>
      </c>
      <c r="O4" s="96">
        <v>123.87643010246559</v>
      </c>
      <c r="P4" s="111">
        <v>108.59947363447655</v>
      </c>
      <c r="Q4" s="111">
        <v>115.21017065143569</v>
      </c>
      <c r="R4" s="111">
        <v>116.04281240813016</v>
      </c>
      <c r="S4" s="96">
        <v>121.8314084134367</v>
      </c>
      <c r="T4" s="111">
        <v>112.02886908443143</v>
      </c>
      <c r="U4" s="111">
        <v>115.05008341062548</v>
      </c>
      <c r="V4" s="238">
        <v>115.469954663934</v>
      </c>
      <c r="W4" s="238">
        <v>118.81174063691408</v>
      </c>
      <c r="X4" s="238">
        <v>105.00424477483743</v>
      </c>
      <c r="Y4" s="238">
        <v>111.02261794926243</v>
      </c>
      <c r="Z4" s="238">
        <v>113.98917086590801</v>
      </c>
      <c r="AA4" s="238">
        <v>104.27761045651731</v>
      </c>
      <c r="AB4" s="238">
        <v>98.38119966004366</v>
      </c>
      <c r="AC4" s="238">
        <v>111.03935918878626</v>
      </c>
      <c r="AD4" s="238"/>
    </row>
    <row r="5" spans="1:30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97">
        <v>115.7488169043523</v>
      </c>
      <c r="H5" s="112">
        <v>118.62061139581094</v>
      </c>
      <c r="I5" s="112">
        <v>106.21768588548287</v>
      </c>
      <c r="J5" s="112">
        <v>96.63264663408974</v>
      </c>
      <c r="K5" s="97">
        <v>103.32826502785025</v>
      </c>
      <c r="L5" s="112">
        <v>97.66695215364264</v>
      </c>
      <c r="M5" s="112">
        <v>98.63204261920201</v>
      </c>
      <c r="N5" s="112">
        <v>103.24001849437855</v>
      </c>
      <c r="O5" s="97">
        <v>111.5285688303306</v>
      </c>
      <c r="P5" s="112">
        <v>103.54222345377735</v>
      </c>
      <c r="Q5" s="112">
        <v>112.01276602497508</v>
      </c>
      <c r="R5" s="112">
        <v>115.7856198825723</v>
      </c>
      <c r="S5" s="97">
        <v>125.60917402640025</v>
      </c>
      <c r="T5" s="112">
        <v>125.45698450588351</v>
      </c>
      <c r="U5" s="112">
        <v>123.46224352742458</v>
      </c>
      <c r="V5" s="239">
        <v>116.5040715400039</v>
      </c>
      <c r="W5" s="239">
        <v>110.61414588900521</v>
      </c>
      <c r="X5" s="239">
        <v>97.36396044824603</v>
      </c>
      <c r="Y5" s="239">
        <v>85.05910197244721</v>
      </c>
      <c r="Z5" s="239">
        <v>80.31128786081881</v>
      </c>
      <c r="AA5" s="239">
        <v>82.09221736480055</v>
      </c>
      <c r="AB5" s="239">
        <v>95.24494702393655</v>
      </c>
      <c r="AC5" s="239">
        <v>111.66061850347891</v>
      </c>
      <c r="AD5" s="239"/>
    </row>
    <row r="6" spans="1:30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98">
        <v>128.58336468814733</v>
      </c>
      <c r="H6" s="86">
        <v>149.80145703317757</v>
      </c>
      <c r="I6" s="86">
        <v>148.5645700474739</v>
      </c>
      <c r="J6" s="86">
        <v>175.9334349450797</v>
      </c>
      <c r="K6" s="98">
        <v>161.90378946402663</v>
      </c>
      <c r="L6" s="86">
        <v>162.18752711913078</v>
      </c>
      <c r="M6" s="86">
        <v>158.5062285713337</v>
      </c>
      <c r="N6" s="86">
        <v>158.53154132543318</v>
      </c>
      <c r="O6" s="98">
        <v>144.72317086314936</v>
      </c>
      <c r="P6" s="86">
        <v>124.81232589462691</v>
      </c>
      <c r="Q6" s="86">
        <v>127.41476273267386</v>
      </c>
      <c r="R6" s="86">
        <v>128.53992875230367</v>
      </c>
      <c r="S6" s="98">
        <v>131.75809869784675</v>
      </c>
      <c r="T6" s="86">
        <v>109.76446859056414</v>
      </c>
      <c r="U6" s="86">
        <v>119.3208845304182</v>
      </c>
      <c r="V6" s="240">
        <v>136.42071807456492</v>
      </c>
      <c r="W6" s="240">
        <v>161.6105029235658</v>
      </c>
      <c r="X6" s="240">
        <v>101.6504969240954</v>
      </c>
      <c r="Y6" s="240">
        <v>97.43842603147732</v>
      </c>
      <c r="Z6" s="240">
        <v>95.68830737904248</v>
      </c>
      <c r="AA6" s="240">
        <v>77.57242621861509</v>
      </c>
      <c r="AB6" s="240">
        <v>77.46514220968669</v>
      </c>
      <c r="AC6" s="240">
        <v>99.12635319647607</v>
      </c>
      <c r="AD6" s="240"/>
    </row>
    <row r="7" spans="1:30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98">
        <v>101.68056363189471</v>
      </c>
      <c r="H7" s="86">
        <v>95.59935508978572</v>
      </c>
      <c r="I7" s="86">
        <v>102.53990816090993</v>
      </c>
      <c r="J7" s="86">
        <v>98.51793748499261</v>
      </c>
      <c r="K7" s="98">
        <v>100.65308515821698</v>
      </c>
      <c r="L7" s="86">
        <v>114.00187581133044</v>
      </c>
      <c r="M7" s="86">
        <v>117.65273224131295</v>
      </c>
      <c r="N7" s="86">
        <v>119.52032852441606</v>
      </c>
      <c r="O7" s="98">
        <v>116.91841958213881</v>
      </c>
      <c r="P7" s="86">
        <v>97.56701372867855</v>
      </c>
      <c r="Q7" s="86">
        <v>106.87479482954616</v>
      </c>
      <c r="R7" s="86">
        <v>104.0033041700949</v>
      </c>
      <c r="S7" s="98">
        <v>106.85861006872862</v>
      </c>
      <c r="T7" s="86">
        <v>94.0361223106969</v>
      </c>
      <c r="U7" s="86">
        <v>97.38294171252714</v>
      </c>
      <c r="V7" s="240">
        <v>91.19325462363281</v>
      </c>
      <c r="W7" s="240">
        <v>99.11229663182837</v>
      </c>
      <c r="X7" s="240">
        <v>115.94452755612872</v>
      </c>
      <c r="Y7" s="240">
        <v>140.3456998074905</v>
      </c>
      <c r="Z7" s="240">
        <v>145.84190884403458</v>
      </c>
      <c r="AA7" s="240">
        <v>132.53701060888974</v>
      </c>
      <c r="AB7" s="240">
        <v>111.31676515189714</v>
      </c>
      <c r="AC7" s="240">
        <v>118.27090025684937</v>
      </c>
      <c r="AD7" s="240"/>
    </row>
    <row r="8" spans="1:30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3">
        <v>100.84813104353914</v>
      </c>
      <c r="H8" s="104">
        <v>121.28884932951229</v>
      </c>
      <c r="I8" s="104">
        <v>121.25846819744606</v>
      </c>
      <c r="J8" s="104">
        <v>121.69011824448101</v>
      </c>
      <c r="K8" s="103">
        <v>122.34763806354091</v>
      </c>
      <c r="L8" s="104">
        <v>123.0640045572771</v>
      </c>
      <c r="M8" s="104">
        <v>124.27003456784841</v>
      </c>
      <c r="N8" s="104">
        <v>125.51289913208633</v>
      </c>
      <c r="O8" s="103">
        <v>121.55772739448055</v>
      </c>
      <c r="P8" s="104">
        <v>122.81555479226876</v>
      </c>
      <c r="Q8" s="104">
        <v>118.82906925528611</v>
      </c>
      <c r="R8" s="104">
        <v>111.6610063104788</v>
      </c>
      <c r="S8" s="103">
        <v>111.71382476974561</v>
      </c>
      <c r="T8" s="104">
        <v>111.09610030797671</v>
      </c>
      <c r="U8" s="104">
        <v>106.19083475159006</v>
      </c>
      <c r="V8" s="241">
        <v>100.04291965200737</v>
      </c>
      <c r="W8" s="241">
        <v>74.69391940957837</v>
      </c>
      <c r="X8" s="241">
        <v>101.15115994481864</v>
      </c>
      <c r="Y8" s="241">
        <v>104.51313636643225</v>
      </c>
      <c r="Z8" s="241">
        <v>104.8556851298054</v>
      </c>
      <c r="AA8" s="241">
        <v>109.8662401435543</v>
      </c>
      <c r="AB8" s="241">
        <v>114.01877535640826</v>
      </c>
      <c r="AC8" s="241">
        <v>118.1425819508786</v>
      </c>
      <c r="AD8" s="241"/>
    </row>
    <row r="9" spans="20:29" s="7" customFormat="1" ht="15">
      <c r="T9" s="204"/>
      <c r="W9" s="87"/>
      <c r="X9" s="87"/>
      <c r="Y9" s="87"/>
      <c r="AA9" s="87"/>
      <c r="AB9" s="87"/>
      <c r="AC9" s="87"/>
    </row>
    <row r="10" spans="20:26" ht="15">
      <c r="T10" s="214"/>
      <c r="Z10" s="147"/>
    </row>
    <row r="11" ht="15">
      <c r="T11" s="214"/>
    </row>
    <row r="12" ht="15">
      <c r="T12" s="214"/>
    </row>
    <row r="13" spans="1:20" ht="15">
      <c r="A13" s="114"/>
      <c r="B13" s="114"/>
      <c r="T13" s="214"/>
    </row>
    <row r="14" ht="15">
      <c r="T14" s="214"/>
    </row>
    <row r="15" ht="15">
      <c r="T15" s="214"/>
    </row>
    <row r="16" ht="15">
      <c r="T16" s="214"/>
    </row>
    <row r="17" ht="15">
      <c r="T17" s="214"/>
    </row>
    <row r="18" ht="15">
      <c r="T18" s="214"/>
    </row>
    <row r="19" ht="15">
      <c r="T19" s="214"/>
    </row>
    <row r="20" ht="15">
      <c r="T20" s="214"/>
    </row>
    <row r="21" ht="15">
      <c r="T21" s="214"/>
    </row>
  </sheetData>
  <sheetProtection/>
  <mergeCells count="6"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X89"/>
  <sheetViews>
    <sheetView zoomScalePageLayoutView="0" workbookViewId="0" topLeftCell="A1">
      <pane xSplit="6" ySplit="3" topLeftCell="BP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X6" sqref="BX6"/>
    </sheetView>
  </sheetViews>
  <sheetFormatPr defaultColWidth="9.140625" defaultRowHeight="15"/>
  <cols>
    <col min="1" max="1" width="9.140625" style="114" customWidth="1"/>
    <col min="2" max="2" width="9.140625" style="260" customWidth="1"/>
    <col min="3" max="3" width="9.140625" style="261" customWidth="1"/>
    <col min="4" max="4" width="25.00390625" style="143" customWidth="1"/>
    <col min="5" max="5" width="7.140625" style="143" hidden="1" customWidth="1"/>
    <col min="6" max="6" width="7.140625" style="143" customWidth="1"/>
    <col min="7" max="31" width="13.8515625" style="114" customWidth="1"/>
    <col min="32" max="34" width="11.57421875" style="114" customWidth="1"/>
    <col min="35" max="43" width="9.140625" style="114" customWidth="1"/>
    <col min="44" max="44" width="8.7109375" style="259" customWidth="1"/>
    <col min="45" max="46" width="9.140625" style="259" customWidth="1"/>
    <col min="47" max="55" width="9.140625" style="114" customWidth="1"/>
    <col min="56" max="67" width="9.140625" style="259" customWidth="1"/>
    <col min="68" max="16384" width="9.140625" style="114" customWidth="1"/>
  </cols>
  <sheetData>
    <row r="1" spans="2:67" ht="15.75" thickBot="1">
      <c r="B1" s="52"/>
      <c r="C1" s="53"/>
      <c r="AG1" s="171">
        <f>(F9-F22)+F73+F77+F81</f>
        <v>758.2729889127858</v>
      </c>
      <c r="AH1" s="114"/>
      <c r="AI1" s="172">
        <f>F5+F22</f>
        <v>241.7270110872143</v>
      </c>
      <c r="AR1" s="88"/>
      <c r="AS1" s="88"/>
      <c r="AT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</row>
    <row r="2" spans="1:76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4" t="s">
        <v>4</v>
      </c>
      <c r="F2" s="145" t="s">
        <v>5</v>
      </c>
      <c r="G2" s="263">
        <v>2011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3">
        <v>2012</v>
      </c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3">
        <v>2013</v>
      </c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3">
        <v>2014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5"/>
      <c r="BD2" s="263">
        <v>2015</v>
      </c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5"/>
      <c r="BP2" s="263">
        <v>2016</v>
      </c>
      <c r="BQ2" s="264"/>
      <c r="BR2" s="264"/>
      <c r="BS2" s="264"/>
      <c r="BT2" s="264"/>
      <c r="BU2" s="264"/>
      <c r="BV2" s="264"/>
      <c r="BW2" s="264"/>
      <c r="BX2" s="265"/>
    </row>
    <row r="3" spans="2:76" s="7" customFormat="1" ht="15">
      <c r="B3" s="121"/>
      <c r="C3" s="122"/>
      <c r="D3" s="6"/>
      <c r="E3" s="123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5">
        <v>41821</v>
      </c>
      <c r="AY3" s="116">
        <v>41852</v>
      </c>
      <c r="AZ3" s="116">
        <v>41883</v>
      </c>
      <c r="BA3" s="116">
        <v>41913</v>
      </c>
      <c r="BB3" s="116">
        <v>41944</v>
      </c>
      <c r="BC3" s="116">
        <v>41974</v>
      </c>
      <c r="BD3" s="218">
        <v>42005</v>
      </c>
      <c r="BE3" s="218">
        <v>42036</v>
      </c>
      <c r="BF3" s="218">
        <v>42064</v>
      </c>
      <c r="BG3" s="218">
        <v>42095</v>
      </c>
      <c r="BH3" s="218">
        <v>42125</v>
      </c>
      <c r="BI3" s="218">
        <v>42156</v>
      </c>
      <c r="BJ3" s="218">
        <v>42186</v>
      </c>
      <c r="BK3" s="218">
        <v>42217</v>
      </c>
      <c r="BL3" s="218">
        <v>42248</v>
      </c>
      <c r="BM3" s="218">
        <v>42278</v>
      </c>
      <c r="BN3" s="218">
        <v>42309</v>
      </c>
      <c r="BO3" s="218">
        <v>42339</v>
      </c>
      <c r="BP3" s="218">
        <v>42370</v>
      </c>
      <c r="BQ3" s="218">
        <v>42401</v>
      </c>
      <c r="BR3" s="218">
        <v>42430</v>
      </c>
      <c r="BS3" s="218">
        <v>42461</v>
      </c>
      <c r="BT3" s="218">
        <v>42491</v>
      </c>
      <c r="BU3" s="218">
        <v>42522</v>
      </c>
      <c r="BV3" s="218">
        <v>42552</v>
      </c>
      <c r="BW3" s="218">
        <v>42583</v>
      </c>
      <c r="BX3" s="218">
        <v>42614</v>
      </c>
    </row>
    <row r="4" spans="1:76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5">
        <v>113.4437621297421</v>
      </c>
      <c r="BE4" s="125">
        <v>113.37695705415558</v>
      </c>
      <c r="BF4" s="125">
        <v>107.89354984602318</v>
      </c>
      <c r="BG4" s="125">
        <v>108.14799399817888</v>
      </c>
      <c r="BH4" s="125">
        <v>106.87952666750813</v>
      </c>
      <c r="BI4" s="125">
        <v>106.84580943468114</v>
      </c>
      <c r="BJ4" s="125">
        <v>108.77601455310166</v>
      </c>
      <c r="BK4" s="125">
        <v>108.92378651741316</v>
      </c>
      <c r="BL4" s="125">
        <v>110.92263110384893</v>
      </c>
      <c r="BM4" s="125">
        <v>111.82028920931634</v>
      </c>
      <c r="BN4" s="125">
        <v>111.78659391793356</v>
      </c>
      <c r="BO4" s="125">
        <v>111.8421464136586</v>
      </c>
      <c r="BP4" s="125">
        <v>110.99804510393622</v>
      </c>
      <c r="BQ4" s="125">
        <v>109.85782292899668</v>
      </c>
      <c r="BR4" s="125">
        <v>110.2736628025907</v>
      </c>
      <c r="BS4" s="125">
        <v>110.33025038633421</v>
      </c>
      <c r="BT4" s="125">
        <v>109.20536764720828</v>
      </c>
      <c r="BU4" s="125">
        <v>110.63404587066883</v>
      </c>
      <c r="BV4" s="125">
        <v>112.69731715419712</v>
      </c>
      <c r="BW4" s="125">
        <v>113.65562817970456</v>
      </c>
      <c r="BX4" s="125">
        <v>114.79503813888712</v>
      </c>
    </row>
    <row r="5" spans="1:76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7">
        <v>115.97733141796525</v>
      </c>
      <c r="BE5" s="127">
        <v>105.00609898086645</v>
      </c>
      <c r="BF5" s="127">
        <v>110.85900726818394</v>
      </c>
      <c r="BG5" s="127">
        <v>103.3694556096509</v>
      </c>
      <c r="BH5" s="127">
        <v>97.61746275512691</v>
      </c>
      <c r="BI5" s="127">
        <v>91.10496297996029</v>
      </c>
      <c r="BJ5" s="127">
        <v>87.16484031237634</v>
      </c>
      <c r="BK5" s="127">
        <v>88.77943462989076</v>
      </c>
      <c r="BL5" s="127">
        <v>79.23303097507453</v>
      </c>
      <c r="BM5" s="127">
        <v>80.77670190915421</v>
      </c>
      <c r="BN5" s="127">
        <v>79.56829356735444</v>
      </c>
      <c r="BO5" s="127">
        <v>80.58886810594775</v>
      </c>
      <c r="BP5" s="127">
        <v>75.70700028402483</v>
      </c>
      <c r="BQ5" s="127">
        <v>82.32852249939235</v>
      </c>
      <c r="BR5" s="127">
        <v>88.24112931098448</v>
      </c>
      <c r="BS5" s="127">
        <v>94.88071301253153</v>
      </c>
      <c r="BT5" s="127">
        <v>91.0875639409061</v>
      </c>
      <c r="BU5" s="127">
        <v>99.76656411837199</v>
      </c>
      <c r="BV5" s="127">
        <v>107.08258451127979</v>
      </c>
      <c r="BW5" s="127">
        <v>110.93155205780043</v>
      </c>
      <c r="BX5" s="127">
        <v>116.96771894135654</v>
      </c>
    </row>
    <row r="6" spans="1:76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9">
        <v>115.97733141796525</v>
      </c>
      <c r="BE6" s="129">
        <v>105.00609898086645</v>
      </c>
      <c r="BF6" s="129">
        <v>110.85900726818394</v>
      </c>
      <c r="BG6" s="129">
        <v>103.3694556096509</v>
      </c>
      <c r="BH6" s="129">
        <v>97.61746275512691</v>
      </c>
      <c r="BI6" s="129">
        <v>91.10496297996029</v>
      </c>
      <c r="BJ6" s="129">
        <v>87.16484031237634</v>
      </c>
      <c r="BK6" s="129">
        <v>88.77943462989076</v>
      </c>
      <c r="BL6" s="129">
        <v>79.23303097507453</v>
      </c>
      <c r="BM6" s="129">
        <v>80.77670190915421</v>
      </c>
      <c r="BN6" s="129">
        <v>79.56829356735444</v>
      </c>
      <c r="BO6" s="129">
        <v>80.58886810594775</v>
      </c>
      <c r="BP6" s="129">
        <v>75.70700028402483</v>
      </c>
      <c r="BQ6" s="129">
        <v>82.32852249939235</v>
      </c>
      <c r="BR6" s="129">
        <v>88.24112931098448</v>
      </c>
      <c r="BS6" s="129">
        <v>94.88071301253153</v>
      </c>
      <c r="BT6" s="129">
        <v>91.0875639409061</v>
      </c>
      <c r="BU6" s="129">
        <v>99.76656411837199</v>
      </c>
      <c r="BV6" s="129">
        <v>107.08258451127979</v>
      </c>
      <c r="BW6" s="129">
        <v>110.93155205780043</v>
      </c>
      <c r="BX6" s="129">
        <v>116.96771894135654</v>
      </c>
    </row>
    <row r="7" spans="1:76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1">
        <v>115.97733141796525</v>
      </c>
      <c r="BE7" s="131">
        <v>105.00609898086645</v>
      </c>
      <c r="BF7" s="131">
        <v>110.85900726818394</v>
      </c>
      <c r="BG7" s="131">
        <v>103.3694556096509</v>
      </c>
      <c r="BH7" s="131">
        <v>97.61746275512691</v>
      </c>
      <c r="BI7" s="131">
        <v>91.10496297996029</v>
      </c>
      <c r="BJ7" s="131">
        <v>87.16484031237634</v>
      </c>
      <c r="BK7" s="131">
        <v>88.77943462989076</v>
      </c>
      <c r="BL7" s="131">
        <v>79.23303097507453</v>
      </c>
      <c r="BM7" s="131">
        <v>80.77670190915421</v>
      </c>
      <c r="BN7" s="131">
        <v>79.56829356735444</v>
      </c>
      <c r="BO7" s="131">
        <v>80.58886810594775</v>
      </c>
      <c r="BP7" s="131">
        <v>75.70700028402483</v>
      </c>
      <c r="BQ7" s="131">
        <v>82.32852249939235</v>
      </c>
      <c r="BR7" s="131">
        <v>88.24112931098448</v>
      </c>
      <c r="BS7" s="131">
        <v>94.88071301253153</v>
      </c>
      <c r="BT7" s="131">
        <v>91.0875639409061</v>
      </c>
      <c r="BU7" s="131">
        <v>99.76656411837199</v>
      </c>
      <c r="BV7" s="131">
        <v>107.08258451127979</v>
      </c>
      <c r="BW7" s="131">
        <v>110.93155205780043</v>
      </c>
      <c r="BX7" s="131">
        <v>116.96771894135654</v>
      </c>
    </row>
    <row r="8" spans="1:76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</row>
    <row r="9" spans="1:76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7">
        <v>114.17550958109308</v>
      </c>
      <c r="BE9" s="127">
        <v>115.5871489455621</v>
      </c>
      <c r="BF9" s="127">
        <v>107.13116019489723</v>
      </c>
      <c r="BG9" s="127">
        <v>108.50124743626404</v>
      </c>
      <c r="BH9" s="127">
        <v>107.42997299771669</v>
      </c>
      <c r="BI9" s="127">
        <v>108.13414613453165</v>
      </c>
      <c r="BJ9" s="127">
        <v>111.13416282227683</v>
      </c>
      <c r="BK9" s="127">
        <v>110.99801380060693</v>
      </c>
      <c r="BL9" s="127">
        <v>112.76799185357052</v>
      </c>
      <c r="BM9" s="127">
        <v>112.90762517801215</v>
      </c>
      <c r="BN9" s="127">
        <v>113.04023981275051</v>
      </c>
      <c r="BO9" s="127">
        <v>112.9641038619176</v>
      </c>
      <c r="BP9" s="127">
        <v>112.3235102668217</v>
      </c>
      <c r="BQ9" s="127">
        <v>109.92920681775134</v>
      </c>
      <c r="BR9" s="127">
        <v>110.12432486488282</v>
      </c>
      <c r="BS9" s="127">
        <v>109.62732161530204</v>
      </c>
      <c r="BT9" s="127">
        <v>108.6293429077679</v>
      </c>
      <c r="BU9" s="127">
        <v>109.5217715322809</v>
      </c>
      <c r="BV9" s="127">
        <v>111.65359687759437</v>
      </c>
      <c r="BW9" s="127">
        <v>112.57415466164443</v>
      </c>
      <c r="BX9" s="127">
        <v>113.38865701046123</v>
      </c>
    </row>
    <row r="10" spans="1:76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9">
        <v>114.49253273569973</v>
      </c>
      <c r="BE10" s="129">
        <v>117.08546012942524</v>
      </c>
      <c r="BF10" s="129">
        <v>100.9939898093633</v>
      </c>
      <c r="BG10" s="129">
        <v>103.05552998782612</v>
      </c>
      <c r="BH10" s="129">
        <v>101.08040769248115</v>
      </c>
      <c r="BI10" s="129">
        <v>102.0367403318191</v>
      </c>
      <c r="BJ10" s="129">
        <v>107.56594027460824</v>
      </c>
      <c r="BK10" s="129">
        <v>108.40171646892016</v>
      </c>
      <c r="BL10" s="129">
        <v>111.9183690209447</v>
      </c>
      <c r="BM10" s="129">
        <v>112.08582198368964</v>
      </c>
      <c r="BN10" s="129">
        <v>112.30958802976023</v>
      </c>
      <c r="BO10" s="129">
        <v>112.15850626296667</v>
      </c>
      <c r="BP10" s="129">
        <v>110.87883965854961</v>
      </c>
      <c r="BQ10" s="129">
        <v>106.52367494290493</v>
      </c>
      <c r="BR10" s="129">
        <v>106.57477713843886</v>
      </c>
      <c r="BS10" s="129">
        <v>104.99230993431914</v>
      </c>
      <c r="BT10" s="129">
        <v>102.99082551874348</v>
      </c>
      <c r="BU10" s="129">
        <v>104.52663143592795</v>
      </c>
      <c r="BV10" s="129">
        <v>108.36896218462286</v>
      </c>
      <c r="BW10" s="129">
        <v>110.19431213850143</v>
      </c>
      <c r="BX10" s="129">
        <v>111.66892535559327</v>
      </c>
    </row>
    <row r="11" spans="1:76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1">
        <v>100.05335990834287</v>
      </c>
      <c r="BE11" s="131">
        <v>100.05335990834287</v>
      </c>
      <c r="BF11" s="131">
        <v>100.05335990834287</v>
      </c>
      <c r="BG11" s="131">
        <v>100.05335990834287</v>
      </c>
      <c r="BH11" s="131">
        <v>100.05335990834287</v>
      </c>
      <c r="BI11" s="131">
        <v>100.05335990834287</v>
      </c>
      <c r="BJ11" s="131">
        <v>100.05335990834287</v>
      </c>
      <c r="BK11" s="131">
        <v>100.05335990834287</v>
      </c>
      <c r="BL11" s="131">
        <v>100.05335990834287</v>
      </c>
      <c r="BM11" s="131">
        <v>100.05335990834287</v>
      </c>
      <c r="BN11" s="131">
        <v>100.05335990834287</v>
      </c>
      <c r="BO11" s="131">
        <v>100.05335990834287</v>
      </c>
      <c r="BP11" s="131">
        <v>100.05335990834287</v>
      </c>
      <c r="BQ11" s="131">
        <v>100.05335990834287</v>
      </c>
      <c r="BR11" s="131">
        <v>100.05335990834287</v>
      </c>
      <c r="BS11" s="131">
        <v>100.05335990834287</v>
      </c>
      <c r="BT11" s="131">
        <v>100.05335990834287</v>
      </c>
      <c r="BU11" s="131">
        <v>100.05335990834287</v>
      </c>
      <c r="BV11" s="131">
        <v>100.05335990834287</v>
      </c>
      <c r="BW11" s="131">
        <v>100.05335990834287</v>
      </c>
      <c r="BX11" s="131">
        <v>100.05335990834287</v>
      </c>
    </row>
    <row r="12" spans="1:76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</row>
    <row r="13" spans="1:76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1">
        <v>151.2336203785061</v>
      </c>
      <c r="BE13" s="131">
        <v>151.2336203785061</v>
      </c>
      <c r="BF13" s="131">
        <v>151.2336203785061</v>
      </c>
      <c r="BG13" s="131">
        <v>146.0299094556738</v>
      </c>
      <c r="BH13" s="131">
        <v>146.0299094556738</v>
      </c>
      <c r="BI13" s="131">
        <v>146.0299094556738</v>
      </c>
      <c r="BJ13" s="131">
        <v>146.0299094556738</v>
      </c>
      <c r="BK13" s="131">
        <v>146.0299094556738</v>
      </c>
      <c r="BL13" s="131">
        <v>144.29461930248698</v>
      </c>
      <c r="BM13" s="131">
        <v>144.29461930248698</v>
      </c>
      <c r="BN13" s="131">
        <v>144.29461930248698</v>
      </c>
      <c r="BO13" s="131">
        <v>150.39273459079106</v>
      </c>
      <c r="BP13" s="131">
        <v>135.64947729248954</v>
      </c>
      <c r="BQ13" s="131">
        <v>135.64947729248954</v>
      </c>
      <c r="BR13" s="131">
        <v>138.77255789706317</v>
      </c>
      <c r="BS13" s="131">
        <v>144.33983662905212</v>
      </c>
      <c r="BT13" s="131">
        <v>144.33983662905212</v>
      </c>
      <c r="BU13" s="131">
        <v>144.6349153902331</v>
      </c>
      <c r="BV13" s="131">
        <v>144.63491539023306</v>
      </c>
      <c r="BW13" s="131">
        <v>144.63491539023306</v>
      </c>
      <c r="BX13" s="131">
        <v>144.63491539023306</v>
      </c>
    </row>
    <row r="14" spans="1:76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</row>
    <row r="15" spans="1:76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1">
        <v>85.97797451219363</v>
      </c>
      <c r="BE15" s="131">
        <v>85.97797451219363</v>
      </c>
      <c r="BF15" s="131">
        <v>85.97797451219363</v>
      </c>
      <c r="BG15" s="131">
        <v>87.05271774064514</v>
      </c>
      <c r="BH15" s="131">
        <v>87.05271774064514</v>
      </c>
      <c r="BI15" s="131">
        <v>87.05271774064514</v>
      </c>
      <c r="BJ15" s="131">
        <v>87.05271774064514</v>
      </c>
      <c r="BK15" s="131">
        <v>87.05271774064514</v>
      </c>
      <c r="BL15" s="131">
        <v>87.05271774064514</v>
      </c>
      <c r="BM15" s="131">
        <v>91.0146806389776</v>
      </c>
      <c r="BN15" s="131">
        <v>91.0146806389776</v>
      </c>
      <c r="BO15" s="131">
        <v>91.0146806389776</v>
      </c>
      <c r="BP15" s="131">
        <v>87.05271774064515</v>
      </c>
      <c r="BQ15" s="131">
        <v>87.05271774064515</v>
      </c>
      <c r="BR15" s="131">
        <v>87.05271774064515</v>
      </c>
      <c r="BS15" s="131">
        <v>87.74202962962518</v>
      </c>
      <c r="BT15" s="131">
        <v>87.74202962962518</v>
      </c>
      <c r="BU15" s="131">
        <v>87.74202962962518</v>
      </c>
      <c r="BV15" s="131">
        <v>87.74202962962518</v>
      </c>
      <c r="BW15" s="131">
        <v>87.74202962962518</v>
      </c>
      <c r="BX15" s="131">
        <v>87.74202962962518</v>
      </c>
    </row>
    <row r="16" spans="1:7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</row>
    <row r="17" spans="1:76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1">
        <v>95.88938027814218</v>
      </c>
      <c r="BE17" s="131">
        <v>97.02314255520528</v>
      </c>
      <c r="BF17" s="131">
        <v>97.02314255520528</v>
      </c>
      <c r="BG17" s="131">
        <v>94.52366566469662</v>
      </c>
      <c r="BH17" s="131">
        <v>97.16886203249801</v>
      </c>
      <c r="BI17" s="131">
        <v>97.16886203249803</v>
      </c>
      <c r="BJ17" s="131">
        <v>98.07186689584198</v>
      </c>
      <c r="BK17" s="131">
        <v>98.07186689584198</v>
      </c>
      <c r="BL17" s="131">
        <v>98.03475787601275</v>
      </c>
      <c r="BM17" s="131">
        <v>97.45516495646194</v>
      </c>
      <c r="BN17" s="131">
        <v>97.55742444325277</v>
      </c>
      <c r="BO17" s="131">
        <v>97.61911493486626</v>
      </c>
      <c r="BP17" s="131">
        <v>96.24795424918601</v>
      </c>
      <c r="BQ17" s="131">
        <v>96.37411221187035</v>
      </c>
      <c r="BR17" s="131">
        <v>95.92378768850416</v>
      </c>
      <c r="BS17" s="131">
        <v>95.62182692019492</v>
      </c>
      <c r="BT17" s="131">
        <v>93.23003974804395</v>
      </c>
      <c r="BU17" s="131">
        <v>93.08759160509173</v>
      </c>
      <c r="BV17" s="131">
        <v>92.56292149756324</v>
      </c>
      <c r="BW17" s="131">
        <v>91.80148514141378</v>
      </c>
      <c r="BX17" s="131">
        <v>92.01145725488138</v>
      </c>
    </row>
    <row r="18" spans="1:76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</row>
    <row r="19" spans="1:76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1">
        <v>118.7030918887431</v>
      </c>
      <c r="BE19" s="131">
        <v>121.19140363556954</v>
      </c>
      <c r="BF19" s="131">
        <v>101.5901452251897</v>
      </c>
      <c r="BG19" s="131">
        <v>104.59726507954015</v>
      </c>
      <c r="BH19" s="131">
        <v>101.75346094865625</v>
      </c>
      <c r="BI19" s="131">
        <v>102.98352068700021</v>
      </c>
      <c r="BJ19" s="131">
        <v>109.76168784327196</v>
      </c>
      <c r="BK19" s="131">
        <v>110.68816592633885</v>
      </c>
      <c r="BL19" s="131">
        <v>115.04710613263178</v>
      </c>
      <c r="BM19" s="131">
        <v>115.13179090714942</v>
      </c>
      <c r="BN19" s="131">
        <v>115.43286521262893</v>
      </c>
      <c r="BO19" s="131">
        <v>115.17789298334536</v>
      </c>
      <c r="BP19" s="131">
        <v>113.97894902323982</v>
      </c>
      <c r="BQ19" s="131">
        <v>108.58944985527854</v>
      </c>
      <c r="BR19" s="131">
        <v>108.79442682548498</v>
      </c>
      <c r="BS19" s="131">
        <v>106.81257316874162</v>
      </c>
      <c r="BT19" s="131">
        <v>104.64350991198343</v>
      </c>
      <c r="BU19" s="131">
        <v>106.55638254832786</v>
      </c>
      <c r="BV19" s="131">
        <v>111.31696014771913</v>
      </c>
      <c r="BW19" s="131">
        <v>113.47513105468165</v>
      </c>
      <c r="BX19" s="131">
        <v>115.15599889393195</v>
      </c>
    </row>
    <row r="20" spans="1:76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</row>
    <row r="21" spans="1:76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</row>
    <row r="22" spans="1:76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100</v>
      </c>
      <c r="H22" s="135">
        <v>108.61530127064829</v>
      </c>
      <c r="I22" s="135">
        <v>115.9314561601893</v>
      </c>
      <c r="J22" s="135">
        <v>119.56673993830158</v>
      </c>
      <c r="K22" s="135">
        <v>120.83167949984725</v>
      </c>
      <c r="L22" s="135">
        <v>125.89019892115721</v>
      </c>
      <c r="M22" s="135">
        <v>129.766896974023</v>
      </c>
      <c r="N22" s="135">
        <v>129.90532255875578</v>
      </c>
      <c r="O22" s="135">
        <v>128.84738890809837</v>
      </c>
      <c r="P22" s="135">
        <v>124.32085218902999</v>
      </c>
      <c r="Q22" s="135">
        <v>150.24476946337893</v>
      </c>
      <c r="R22" s="135">
        <v>144.8224334529138</v>
      </c>
      <c r="S22" s="135">
        <v>135.99710688135033</v>
      </c>
      <c r="T22" s="135">
        <v>141.58841575300806</v>
      </c>
      <c r="U22" s="135">
        <v>130.90054085282924</v>
      </c>
      <c r="V22" s="135">
        <v>145.30956623626662</v>
      </c>
      <c r="W22" s="135">
        <v>145.73293773768293</v>
      </c>
      <c r="X22" s="135">
        <v>147.32782888565964</v>
      </c>
      <c r="Y22" s="135">
        <v>138.5399396433316</v>
      </c>
      <c r="Z22" s="135">
        <v>137.6065242010293</v>
      </c>
      <c r="AA22" s="135">
        <v>137.73852690572576</v>
      </c>
      <c r="AB22" s="135">
        <v>141.65172184573072</v>
      </c>
      <c r="AC22" s="135">
        <v>141.87228714575278</v>
      </c>
      <c r="AD22" s="135">
        <v>143.70495661449726</v>
      </c>
      <c r="AE22" s="135">
        <v>134.8247560151529</v>
      </c>
      <c r="AF22" s="135">
        <v>136.8577707762773</v>
      </c>
      <c r="AG22" s="135">
        <v>132.926972467763</v>
      </c>
      <c r="AH22" s="135">
        <v>123.1179885220365</v>
      </c>
      <c r="AI22" s="135">
        <v>111.46040628953403</v>
      </c>
      <c r="AJ22" s="135">
        <v>110.89660932621305</v>
      </c>
      <c r="AK22" s="135">
        <v>112.00726005326263</v>
      </c>
      <c r="AL22" s="135">
        <v>118.41086652950143</v>
      </c>
      <c r="AM22" s="135">
        <v>120.85073376517595</v>
      </c>
      <c r="AN22" s="135">
        <v>112.17231813308959</v>
      </c>
      <c r="AO22" s="135">
        <v>116.68055351581108</v>
      </c>
      <c r="AP22" s="135">
        <v>112.90131163973247</v>
      </c>
      <c r="AQ22" s="135">
        <v>119.29693474597947</v>
      </c>
      <c r="AR22" s="135">
        <v>120.28737154377592</v>
      </c>
      <c r="AS22" s="135">
        <v>115.36166861094843</v>
      </c>
      <c r="AT22" s="135">
        <v>122.52680444261163</v>
      </c>
      <c r="AU22" s="135">
        <v>106.76883039118658</v>
      </c>
      <c r="AV22" s="135">
        <v>101.16406707701755</v>
      </c>
      <c r="AW22" s="135">
        <v>97.15677094538275</v>
      </c>
      <c r="AX22" s="135">
        <v>101.89887160242064</v>
      </c>
      <c r="AY22" s="135">
        <v>109.83544424881524</v>
      </c>
      <c r="AZ22" s="135">
        <v>113.32051197487762</v>
      </c>
      <c r="BA22" s="135">
        <v>117.39402278751297</v>
      </c>
      <c r="BB22" s="135">
        <v>122.74637557681667</v>
      </c>
      <c r="BC22" s="135">
        <v>105.0523899137245</v>
      </c>
      <c r="BD22" s="219">
        <v>134.48418046169323</v>
      </c>
      <c r="BE22" s="219">
        <v>136.4510442998709</v>
      </c>
      <c r="BF22" s="219">
        <v>103.58120714125083</v>
      </c>
      <c r="BG22" s="219">
        <v>108.88643904760423</v>
      </c>
      <c r="BH22" s="219">
        <v>108.71648973615129</v>
      </c>
      <c r="BI22" s="219">
        <v>111.76673599055415</v>
      </c>
      <c r="BJ22" s="219">
        <v>119.57392179816553</v>
      </c>
      <c r="BK22" s="219">
        <v>122.0416518383056</v>
      </c>
      <c r="BL22" s="219">
        <v>131.01769762282575</v>
      </c>
      <c r="BM22" s="219">
        <v>130.33226779082537</v>
      </c>
      <c r="BN22" s="219">
        <v>128.5333533941271</v>
      </c>
      <c r="BO22" s="219">
        <v>125.96922605735162</v>
      </c>
      <c r="BP22" s="219">
        <v>122.27275855515111</v>
      </c>
      <c r="BQ22" s="219">
        <v>112.18432217067307</v>
      </c>
      <c r="BR22" s="219">
        <v>108.04586511988184</v>
      </c>
      <c r="BS22" s="219">
        <v>101.46590734047582</v>
      </c>
      <c r="BT22" s="219">
        <v>97.3264487413799</v>
      </c>
      <c r="BU22" s="219">
        <v>101.26132941080672</v>
      </c>
      <c r="BV22" s="219">
        <v>109.07760068181346</v>
      </c>
      <c r="BW22" s="219">
        <v>111.9683658520086</v>
      </c>
      <c r="BX22" s="219">
        <v>110.46244639728629</v>
      </c>
    </row>
    <row r="23" spans="1:76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100</v>
      </c>
      <c r="H23" s="142">
        <v>120.71554638897022</v>
      </c>
      <c r="I23" s="142">
        <v>126.39545584734844</v>
      </c>
      <c r="J23" s="142">
        <v>138.63909182812333</v>
      </c>
      <c r="K23" s="142">
        <v>143.91870197245166</v>
      </c>
      <c r="L23" s="142">
        <v>151.56923904327053</v>
      </c>
      <c r="M23" s="142">
        <v>153.91643008381055</v>
      </c>
      <c r="N23" s="142">
        <v>153.11502126061782</v>
      </c>
      <c r="O23" s="142">
        <v>144.96212655180838</v>
      </c>
      <c r="P23" s="142">
        <v>147.61656232999542</v>
      </c>
      <c r="Q23" s="142">
        <v>189.35061571994572</v>
      </c>
      <c r="R23" s="142">
        <v>177.97734750526263</v>
      </c>
      <c r="S23" s="142">
        <v>160.47234161003075</v>
      </c>
      <c r="T23" s="142">
        <v>172.44619815820238</v>
      </c>
      <c r="U23" s="142">
        <v>151.68301826154854</v>
      </c>
      <c r="V23" s="142">
        <v>172.35486431098107</v>
      </c>
      <c r="W23" s="142">
        <v>172.35486431098107</v>
      </c>
      <c r="X23" s="142">
        <v>175.19923531792313</v>
      </c>
      <c r="Y23" s="142">
        <v>157.10385852320564</v>
      </c>
      <c r="Z23" s="142">
        <v>153.59899710712713</v>
      </c>
      <c r="AA23" s="142">
        <v>158.48913118833988</v>
      </c>
      <c r="AB23" s="142">
        <v>163.4305574185341</v>
      </c>
      <c r="AC23" s="142">
        <v>163.4305574185341</v>
      </c>
      <c r="AD23" s="142">
        <v>161.56277579768928</v>
      </c>
      <c r="AE23" s="142">
        <v>150.60129076007615</v>
      </c>
      <c r="AF23" s="142">
        <v>151.7662388079515</v>
      </c>
      <c r="AG23" s="142">
        <v>145.60871412452911</v>
      </c>
      <c r="AH23" s="142">
        <v>136.79455965696755</v>
      </c>
      <c r="AI23" s="142">
        <v>123.62286734399738</v>
      </c>
      <c r="AJ23" s="142">
        <v>125.90419823954788</v>
      </c>
      <c r="AK23" s="142">
        <v>124.90991210033546</v>
      </c>
      <c r="AL23" s="142">
        <v>129.8958807406369</v>
      </c>
      <c r="AM23" s="142">
        <v>130.10269230923123</v>
      </c>
      <c r="AN23" s="142">
        <v>122.24571514815345</v>
      </c>
      <c r="AO23" s="142">
        <v>129.3279631611775</v>
      </c>
      <c r="AP23" s="142">
        <v>125.35931755530783</v>
      </c>
      <c r="AQ23" s="142">
        <v>130.9325055404257</v>
      </c>
      <c r="AR23" s="142">
        <v>136.4448230104462</v>
      </c>
      <c r="AS23" s="142">
        <v>125.51005101939106</v>
      </c>
      <c r="AT23" s="142">
        <v>133.31942206370303</v>
      </c>
      <c r="AU23" s="142">
        <v>113.91240743030298</v>
      </c>
      <c r="AV23" s="142">
        <v>108.59429771101883</v>
      </c>
      <c r="AW23" s="142">
        <v>106.78670063037062</v>
      </c>
      <c r="AX23" s="142">
        <v>112.46462761688841</v>
      </c>
      <c r="AY23" s="142">
        <v>120.83091939595936</v>
      </c>
      <c r="AZ23" s="142">
        <v>124.66710657840684</v>
      </c>
      <c r="BA23" s="142">
        <v>135.45307555685915</v>
      </c>
      <c r="BB23" s="142">
        <v>144.8484100694476</v>
      </c>
      <c r="BC23" s="142">
        <v>128.960668597388</v>
      </c>
      <c r="BD23" s="142">
        <v>159.90040952684976</v>
      </c>
      <c r="BE23" s="142">
        <v>165.03068971699784</v>
      </c>
      <c r="BF23" s="142">
        <v>104.57106656963693</v>
      </c>
      <c r="BG23" s="142">
        <v>106.52020868126968</v>
      </c>
      <c r="BH23" s="142">
        <v>101.82368253162831</v>
      </c>
      <c r="BI23" s="142">
        <v>96.60759955938823</v>
      </c>
      <c r="BJ23" s="142">
        <v>98.6004364038286</v>
      </c>
      <c r="BK23" s="142">
        <v>96.56450424930108</v>
      </c>
      <c r="BL23" s="142">
        <v>97.15033744130228</v>
      </c>
      <c r="BM23" s="142">
        <v>99.36926195127883</v>
      </c>
      <c r="BN23" s="142">
        <v>95.7348835372931</v>
      </c>
      <c r="BO23" s="142">
        <v>91.96077664855551</v>
      </c>
      <c r="BP23" s="142">
        <v>91.25685219115138</v>
      </c>
      <c r="BQ23" s="142">
        <v>73.22939932192604</v>
      </c>
      <c r="BR23" s="142">
        <v>68.23102714276786</v>
      </c>
      <c r="BS23" s="142">
        <v>73.23606205389628</v>
      </c>
      <c r="BT23" s="142">
        <v>75.11787924778584</v>
      </c>
      <c r="BU23" s="142">
        <v>84.04148532737797</v>
      </c>
      <c r="BV23" s="142">
        <v>99.63492558571437</v>
      </c>
      <c r="BW23" s="142">
        <v>102.40256606696275</v>
      </c>
      <c r="BX23" s="142">
        <v>95.34156793675108</v>
      </c>
    </row>
    <row r="24" spans="1:76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100</v>
      </c>
      <c r="H24" s="142">
        <v>98.71510071929396</v>
      </c>
      <c r="I24" s="142">
        <v>105.46192693001302</v>
      </c>
      <c r="J24" s="142">
        <v>100.86466324637715</v>
      </c>
      <c r="K24" s="142">
        <v>94.8681092604671</v>
      </c>
      <c r="L24" s="142">
        <v>94.01700401955637</v>
      </c>
      <c r="M24" s="142">
        <v>97.91295198933368</v>
      </c>
      <c r="N24" s="142">
        <v>100.05395963951753</v>
      </c>
      <c r="O24" s="142">
        <v>108.670389460326</v>
      </c>
      <c r="P24" s="142">
        <v>98.8953753828859</v>
      </c>
      <c r="Q24" s="142">
        <v>102.48627618752981</v>
      </c>
      <c r="R24" s="142">
        <v>94.70385561949004</v>
      </c>
      <c r="S24" s="142">
        <v>98.363680647958</v>
      </c>
      <c r="T24" s="142">
        <v>100.39953836774693</v>
      </c>
      <c r="U24" s="142">
        <v>101.69474470768829</v>
      </c>
      <c r="V24" s="142">
        <v>112.3045426040866</v>
      </c>
      <c r="W24" s="142">
        <v>112.3045426040866</v>
      </c>
      <c r="X24" s="142">
        <v>112.33049747234057</v>
      </c>
      <c r="Y24" s="142">
        <v>114.85054241495234</v>
      </c>
      <c r="Z24" s="142">
        <v>119.70791651932164</v>
      </c>
      <c r="AA24" s="142">
        <v>115.95410293698447</v>
      </c>
      <c r="AB24" s="142">
        <v>117.29617726763276</v>
      </c>
      <c r="AC24" s="142">
        <v>117.29617726763276</v>
      </c>
      <c r="AD24" s="142">
        <v>123.3473063542241</v>
      </c>
      <c r="AE24" s="142">
        <v>117.9175019513913</v>
      </c>
      <c r="AF24" s="142">
        <v>121.27899715371287</v>
      </c>
      <c r="AG24" s="142">
        <v>119.94267967514062</v>
      </c>
      <c r="AH24" s="142">
        <v>109.53358191756288</v>
      </c>
      <c r="AI24" s="142">
        <v>99.03264729339134</v>
      </c>
      <c r="AJ24" s="142">
        <v>95.56876174093387</v>
      </c>
      <c r="AK24" s="142">
        <v>98.09963215171045</v>
      </c>
      <c r="AL24" s="142">
        <v>106.4459166134545</v>
      </c>
      <c r="AM24" s="142">
        <v>111.61333109926647</v>
      </c>
      <c r="AN24" s="142">
        <v>102.56513677591752</v>
      </c>
      <c r="AO24" s="142">
        <v>104.34708323249946</v>
      </c>
      <c r="AP24" s="142">
        <v>100.26819572956786</v>
      </c>
      <c r="AQ24" s="142">
        <v>107.39463354821741</v>
      </c>
      <c r="AR24" s="142">
        <v>104.1702462325814</v>
      </c>
      <c r="AS24" s="142">
        <v>104.48589848309622</v>
      </c>
      <c r="AT24" s="142">
        <v>111.91968549050821</v>
      </c>
      <c r="AU24" s="142">
        <v>99.80653415061414</v>
      </c>
      <c r="AV24" s="142">
        <v>94.22558973513611</v>
      </c>
      <c r="AW24" s="142">
        <v>88.07624304634047</v>
      </c>
      <c r="AX24" s="142">
        <v>91.41772515595561</v>
      </c>
      <c r="AY24" s="142">
        <v>98.76794846895375</v>
      </c>
      <c r="AZ24" s="142">
        <v>101.96315151267203</v>
      </c>
      <c r="BA24" s="142">
        <v>99.32837990475753</v>
      </c>
      <c r="BB24" s="142">
        <v>98.0861187612176</v>
      </c>
      <c r="BC24" s="142">
        <v>76.1652652049233</v>
      </c>
      <c r="BD24" s="142">
        <v>99.27456697206681</v>
      </c>
      <c r="BE24" s="142">
        <v>98.78775595135151</v>
      </c>
      <c r="BF24" s="142">
        <v>102.22824718496852</v>
      </c>
      <c r="BG24" s="142">
        <v>110.86681421052423</v>
      </c>
      <c r="BH24" s="142">
        <v>114.13495627719476</v>
      </c>
      <c r="BI24" s="142">
        <v>122.83181218066714</v>
      </c>
      <c r="BJ24" s="142">
        <v>133.07041263634508</v>
      </c>
      <c r="BK24" s="142">
        <v>137.48700918879882</v>
      </c>
      <c r="BL24" s="142">
        <v>150.47967759732754</v>
      </c>
      <c r="BM24" s="142">
        <v>146.68760114386268</v>
      </c>
      <c r="BN24" s="142">
        <v>146.71202168864664</v>
      </c>
      <c r="BO24" s="142">
        <v>144.12610369959447</v>
      </c>
      <c r="BP24" s="142">
        <v>138.46452703888474</v>
      </c>
      <c r="BQ24" s="142">
        <v>133.1901175393096</v>
      </c>
      <c r="BR24" s="142">
        <v>125.95638724847484</v>
      </c>
      <c r="BS24" s="142">
        <v>113.97771432278627</v>
      </c>
      <c r="BT24" s="142">
        <v>109.00194772261416</v>
      </c>
      <c r="BU24" s="142">
        <v>110.97063341029101</v>
      </c>
      <c r="BV24" s="142">
        <v>114.92860643922558</v>
      </c>
      <c r="BW24" s="142">
        <v>118.75343957854294</v>
      </c>
      <c r="BX24" s="142">
        <v>121.13065475277962</v>
      </c>
    </row>
    <row r="25" spans="1:76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9">
        <v>119.63351979608636</v>
      </c>
      <c r="BE25" s="129">
        <v>119.62785898967046</v>
      </c>
      <c r="BF25" s="129">
        <v>119.62785898967046</v>
      </c>
      <c r="BG25" s="129">
        <v>119.62758964916047</v>
      </c>
      <c r="BH25" s="129">
        <v>119.62761549521605</v>
      </c>
      <c r="BI25" s="129">
        <v>119.62761549521605</v>
      </c>
      <c r="BJ25" s="129">
        <v>119.62963920908687</v>
      </c>
      <c r="BK25" s="129">
        <v>119.62946618305487</v>
      </c>
      <c r="BL25" s="129">
        <v>119.62946437297543</v>
      </c>
      <c r="BM25" s="129">
        <v>119.62946437297543</v>
      </c>
      <c r="BN25" s="129">
        <v>119.62946437297543</v>
      </c>
      <c r="BO25" s="129">
        <v>119.62946437297543</v>
      </c>
      <c r="BP25" s="129">
        <v>119.62946437297543</v>
      </c>
      <c r="BQ25" s="129">
        <v>119.62946437297543</v>
      </c>
      <c r="BR25" s="129">
        <v>119.62946437297543</v>
      </c>
      <c r="BS25" s="129">
        <v>120.32306402510602</v>
      </c>
      <c r="BT25" s="129">
        <v>120.32546501563104</v>
      </c>
      <c r="BU25" s="129">
        <v>120.32546501563104</v>
      </c>
      <c r="BV25" s="129">
        <v>120.47910214523993</v>
      </c>
      <c r="BW25" s="129">
        <v>120.75853762546951</v>
      </c>
      <c r="BX25" s="129">
        <v>120.78758717777656</v>
      </c>
    </row>
    <row r="26" spans="1:76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1">
        <v>119.63351979608636</v>
      </c>
      <c r="BE26" s="131">
        <v>119.62785898967046</v>
      </c>
      <c r="BF26" s="131">
        <v>119.62785898967046</v>
      </c>
      <c r="BG26" s="131">
        <v>119.62758964916047</v>
      </c>
      <c r="BH26" s="131">
        <v>119.62761549521605</v>
      </c>
      <c r="BI26" s="131">
        <v>119.62761549521605</v>
      </c>
      <c r="BJ26" s="131">
        <v>119.62963920908687</v>
      </c>
      <c r="BK26" s="131">
        <v>119.62946618305487</v>
      </c>
      <c r="BL26" s="131">
        <v>119.62946437297543</v>
      </c>
      <c r="BM26" s="131">
        <v>119.62946437297543</v>
      </c>
      <c r="BN26" s="131">
        <v>119.62946437297543</v>
      </c>
      <c r="BO26" s="131">
        <v>119.62946437297543</v>
      </c>
      <c r="BP26" s="131">
        <v>119.62946437297543</v>
      </c>
      <c r="BQ26" s="131">
        <v>119.62946437297543</v>
      </c>
      <c r="BR26" s="131">
        <v>119.62946437297543</v>
      </c>
      <c r="BS26" s="131">
        <v>120.32306402510602</v>
      </c>
      <c r="BT26" s="131">
        <v>120.32546501563104</v>
      </c>
      <c r="BU26" s="131">
        <v>120.32546501563104</v>
      </c>
      <c r="BV26" s="131">
        <v>120.47910214523993</v>
      </c>
      <c r="BW26" s="131">
        <v>120.75853762546951</v>
      </c>
      <c r="BX26" s="131">
        <v>120.78758717777656</v>
      </c>
    </row>
    <row r="27" spans="1:76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</row>
    <row r="28" spans="1:76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</row>
    <row r="29" spans="1:76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</row>
    <row r="30" spans="1:76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9">
        <v>107.92280755765478</v>
      </c>
      <c r="BE30" s="129">
        <v>107.92280755765478</v>
      </c>
      <c r="BF30" s="129">
        <v>107.92280755765478</v>
      </c>
      <c r="BG30" s="129">
        <v>107.92280755765478</v>
      </c>
      <c r="BH30" s="129">
        <v>107.92280755765478</v>
      </c>
      <c r="BI30" s="129">
        <v>107.92280755765478</v>
      </c>
      <c r="BJ30" s="129">
        <v>107.92280755765478</v>
      </c>
      <c r="BK30" s="129">
        <v>107.92280755765478</v>
      </c>
      <c r="BL30" s="129">
        <v>107.92280755765478</v>
      </c>
      <c r="BM30" s="129">
        <v>107.92280755765478</v>
      </c>
      <c r="BN30" s="129">
        <v>107.92280755765478</v>
      </c>
      <c r="BO30" s="129">
        <v>107.92280755765478</v>
      </c>
      <c r="BP30" s="129">
        <v>107.92280755765478</v>
      </c>
      <c r="BQ30" s="129">
        <v>107.92280755765478</v>
      </c>
      <c r="BR30" s="129">
        <v>107.92280755765478</v>
      </c>
      <c r="BS30" s="129">
        <v>107.92280755765478</v>
      </c>
      <c r="BT30" s="129">
        <v>107.92280755765478</v>
      </c>
      <c r="BU30" s="129">
        <v>107.92280755765478</v>
      </c>
      <c r="BV30" s="129">
        <v>99.99999999999999</v>
      </c>
      <c r="BW30" s="129">
        <v>100</v>
      </c>
      <c r="BX30" s="129">
        <v>100</v>
      </c>
    </row>
    <row r="31" spans="1:76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1">
        <v>107.92280755765478</v>
      </c>
      <c r="BE31" s="131">
        <v>107.92280755765478</v>
      </c>
      <c r="BF31" s="131">
        <v>107.92280755765478</v>
      </c>
      <c r="BG31" s="131">
        <v>107.92280755765478</v>
      </c>
      <c r="BH31" s="131">
        <v>107.92280755765478</v>
      </c>
      <c r="BI31" s="131">
        <v>107.92280755765478</v>
      </c>
      <c r="BJ31" s="131">
        <v>107.92280755765478</v>
      </c>
      <c r="BK31" s="131">
        <v>107.92280755765478</v>
      </c>
      <c r="BL31" s="131">
        <v>107.92280755765478</v>
      </c>
      <c r="BM31" s="131">
        <v>107.92280755765478</v>
      </c>
      <c r="BN31" s="131">
        <v>107.92280755765478</v>
      </c>
      <c r="BO31" s="131">
        <v>107.92280755765478</v>
      </c>
      <c r="BP31" s="131">
        <v>107.92280755765478</v>
      </c>
      <c r="BQ31" s="131">
        <v>107.92280755765478</v>
      </c>
      <c r="BR31" s="131">
        <v>107.92280755765478</v>
      </c>
      <c r="BS31" s="131">
        <v>107.92280755765478</v>
      </c>
      <c r="BT31" s="131">
        <v>107.92280755765478</v>
      </c>
      <c r="BU31" s="131">
        <v>107.92280755765478</v>
      </c>
      <c r="BV31" s="131">
        <v>99.99999999999999</v>
      </c>
      <c r="BW31" s="131">
        <v>100</v>
      </c>
      <c r="BX31" s="131">
        <v>100</v>
      </c>
    </row>
    <row r="32" spans="1:76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</row>
    <row r="33" spans="1:76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9">
        <v>73.62056470362087</v>
      </c>
      <c r="BE33" s="129">
        <v>73.62056470362087</v>
      </c>
      <c r="BF33" s="129">
        <v>73.62056470362087</v>
      </c>
      <c r="BG33" s="129">
        <v>73.62056470362087</v>
      </c>
      <c r="BH33" s="129">
        <v>73.62056470362087</v>
      </c>
      <c r="BI33" s="129">
        <v>73.62056470362087</v>
      </c>
      <c r="BJ33" s="129">
        <v>73.62056470362087</v>
      </c>
      <c r="BK33" s="129">
        <v>73.62056470362087</v>
      </c>
      <c r="BL33" s="129">
        <v>73.62056470362087</v>
      </c>
      <c r="BM33" s="129">
        <v>73.62056470362087</v>
      </c>
      <c r="BN33" s="129">
        <v>73.62056470362087</v>
      </c>
      <c r="BO33" s="129">
        <v>73.62056470362087</v>
      </c>
      <c r="BP33" s="129">
        <v>73.62056470362087</v>
      </c>
      <c r="BQ33" s="129">
        <v>73.62056470362087</v>
      </c>
      <c r="BR33" s="129">
        <v>73.62056470362087</v>
      </c>
      <c r="BS33" s="129">
        <v>73.62056470362087</v>
      </c>
      <c r="BT33" s="129">
        <v>73.62056470362087</v>
      </c>
      <c r="BU33" s="129">
        <v>73.62056470362087</v>
      </c>
      <c r="BV33" s="129">
        <v>73.62056470362087</v>
      </c>
      <c r="BW33" s="129">
        <v>73.62056470362087</v>
      </c>
      <c r="BX33" s="129">
        <v>73.62056470362087</v>
      </c>
    </row>
    <row r="34" spans="1:76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1">
        <v>73.62056470362087</v>
      </c>
      <c r="BE34" s="131">
        <v>73.62056470362087</v>
      </c>
      <c r="BF34" s="131">
        <v>73.62056470362087</v>
      </c>
      <c r="BG34" s="131">
        <v>73.62056470362087</v>
      </c>
      <c r="BH34" s="131">
        <v>73.62056470362087</v>
      </c>
      <c r="BI34" s="131">
        <v>73.62056470362087</v>
      </c>
      <c r="BJ34" s="131">
        <v>73.62056470362087</v>
      </c>
      <c r="BK34" s="131">
        <v>73.62056470362087</v>
      </c>
      <c r="BL34" s="131">
        <v>73.62056470362087</v>
      </c>
      <c r="BM34" s="131">
        <v>73.62056470362087</v>
      </c>
      <c r="BN34" s="131">
        <v>73.62056470362087</v>
      </c>
      <c r="BO34" s="131">
        <v>73.62056470362087</v>
      </c>
      <c r="BP34" s="131">
        <v>73.62056470362087</v>
      </c>
      <c r="BQ34" s="131">
        <v>73.62056470362087</v>
      </c>
      <c r="BR34" s="131">
        <v>73.62056470362087</v>
      </c>
      <c r="BS34" s="131">
        <v>73.62056470362087</v>
      </c>
      <c r="BT34" s="131">
        <v>73.62056470362087</v>
      </c>
      <c r="BU34" s="131">
        <v>73.62056470362087</v>
      </c>
      <c r="BV34" s="131">
        <v>73.62056470362087</v>
      </c>
      <c r="BW34" s="131">
        <v>73.62056470362087</v>
      </c>
      <c r="BX34" s="131">
        <v>73.62056470362087</v>
      </c>
    </row>
    <row r="35" spans="1:76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</row>
    <row r="36" spans="1:76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9">
        <v>78.18783597959136</v>
      </c>
      <c r="BE36" s="129">
        <v>78.18783597959136</v>
      </c>
      <c r="BF36" s="129">
        <v>78.18783597959136</v>
      </c>
      <c r="BG36" s="129">
        <v>78.18783597959136</v>
      </c>
      <c r="BH36" s="129">
        <v>78.18783597959136</v>
      </c>
      <c r="BI36" s="129">
        <v>78.18783597959136</v>
      </c>
      <c r="BJ36" s="129">
        <v>78.18783597959136</v>
      </c>
      <c r="BK36" s="129">
        <v>78.18783597959136</v>
      </c>
      <c r="BL36" s="129">
        <v>78.18783597959136</v>
      </c>
      <c r="BM36" s="129">
        <v>78.18783597959136</v>
      </c>
      <c r="BN36" s="129">
        <v>78.18783597959136</v>
      </c>
      <c r="BO36" s="129">
        <v>78.18783597959136</v>
      </c>
      <c r="BP36" s="129">
        <v>78.18783597959136</v>
      </c>
      <c r="BQ36" s="129">
        <v>78.18783597959136</v>
      </c>
      <c r="BR36" s="129">
        <v>78.18783597959136</v>
      </c>
      <c r="BS36" s="129">
        <v>78.18783597959136</v>
      </c>
      <c r="BT36" s="129">
        <v>78.18783597959136</v>
      </c>
      <c r="BU36" s="129">
        <v>78.18783597959136</v>
      </c>
      <c r="BV36" s="129">
        <v>78.18783597959136</v>
      </c>
      <c r="BW36" s="129">
        <v>78.18783597959136</v>
      </c>
      <c r="BX36" s="129">
        <v>78.18783597959136</v>
      </c>
    </row>
    <row r="37" spans="1:76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1">
        <v>78.18783597959136</v>
      </c>
      <c r="BE37" s="131">
        <v>78.18783597959136</v>
      </c>
      <c r="BF37" s="131">
        <v>78.18783597959136</v>
      </c>
      <c r="BG37" s="131">
        <v>78.18783597959136</v>
      </c>
      <c r="BH37" s="131">
        <v>78.18783597959136</v>
      </c>
      <c r="BI37" s="131">
        <v>78.18783597959136</v>
      </c>
      <c r="BJ37" s="131">
        <v>78.18783597959136</v>
      </c>
      <c r="BK37" s="131">
        <v>78.18783597959136</v>
      </c>
      <c r="BL37" s="131">
        <v>78.18783597959136</v>
      </c>
      <c r="BM37" s="131">
        <v>78.18783597959136</v>
      </c>
      <c r="BN37" s="131">
        <v>78.18783597959136</v>
      </c>
      <c r="BO37" s="131">
        <v>78.18783597959136</v>
      </c>
      <c r="BP37" s="131">
        <v>78.18783597959136</v>
      </c>
      <c r="BQ37" s="131">
        <v>78.18783597959136</v>
      </c>
      <c r="BR37" s="131">
        <v>78.18783597959136</v>
      </c>
      <c r="BS37" s="131">
        <v>78.18783597959136</v>
      </c>
      <c r="BT37" s="131">
        <v>78.18783597959136</v>
      </c>
      <c r="BU37" s="131">
        <v>78.18783597959136</v>
      </c>
      <c r="BV37" s="131">
        <v>78.18783597959136</v>
      </c>
      <c r="BW37" s="131">
        <v>78.18783597959136</v>
      </c>
      <c r="BX37" s="131">
        <v>78.18783597959136</v>
      </c>
    </row>
    <row r="38" spans="1:76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</row>
    <row r="39" spans="1:76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9">
        <v>111.51210735944153</v>
      </c>
      <c r="BE39" s="129">
        <v>111.51210735944153</v>
      </c>
      <c r="BF39" s="129">
        <v>111.51210735944153</v>
      </c>
      <c r="BG39" s="129">
        <v>111.51210735944153</v>
      </c>
      <c r="BH39" s="129">
        <v>111.51210735944153</v>
      </c>
      <c r="BI39" s="129">
        <v>111.51210735944153</v>
      </c>
      <c r="BJ39" s="129">
        <v>111.51210735944153</v>
      </c>
      <c r="BK39" s="129">
        <v>111.51210735944153</v>
      </c>
      <c r="BL39" s="129">
        <v>111.51210735944153</v>
      </c>
      <c r="BM39" s="129">
        <v>111.51210735944153</v>
      </c>
      <c r="BN39" s="129">
        <v>111.51210735944153</v>
      </c>
      <c r="BO39" s="129">
        <v>111.51210735944153</v>
      </c>
      <c r="BP39" s="129">
        <v>111.51210735944153</v>
      </c>
      <c r="BQ39" s="129">
        <v>111.51210735944153</v>
      </c>
      <c r="BR39" s="129">
        <v>111.51210735944153</v>
      </c>
      <c r="BS39" s="129">
        <v>111.51210735944153</v>
      </c>
      <c r="BT39" s="129">
        <v>111.51210735944153</v>
      </c>
      <c r="BU39" s="129">
        <v>111.51210735944153</v>
      </c>
      <c r="BV39" s="129">
        <v>111.51210735944153</v>
      </c>
      <c r="BW39" s="129">
        <v>111.51210735944153</v>
      </c>
      <c r="BX39" s="129">
        <v>111.51210735944153</v>
      </c>
    </row>
    <row r="40" spans="1:76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1">
        <v>111.51210735944153</v>
      </c>
      <c r="BE40" s="131">
        <v>111.51210735944153</v>
      </c>
      <c r="BF40" s="131">
        <v>111.51210735944153</v>
      </c>
      <c r="BG40" s="131">
        <v>111.51210735944153</v>
      </c>
      <c r="BH40" s="131">
        <v>111.51210735944153</v>
      </c>
      <c r="BI40" s="131">
        <v>111.51210735944153</v>
      </c>
      <c r="BJ40" s="131">
        <v>111.51210735944153</v>
      </c>
      <c r="BK40" s="131">
        <v>111.51210735944153</v>
      </c>
      <c r="BL40" s="131">
        <v>111.51210735944153</v>
      </c>
      <c r="BM40" s="131">
        <v>111.51210735944153</v>
      </c>
      <c r="BN40" s="131">
        <v>111.51210735944153</v>
      </c>
      <c r="BO40" s="131">
        <v>111.51210735944153</v>
      </c>
      <c r="BP40" s="131">
        <v>111.51210735944153</v>
      </c>
      <c r="BQ40" s="131">
        <v>111.51210735944153</v>
      </c>
      <c r="BR40" s="131">
        <v>111.51210735944153</v>
      </c>
      <c r="BS40" s="131">
        <v>111.51210735944153</v>
      </c>
      <c r="BT40" s="131">
        <v>111.51210735944153</v>
      </c>
      <c r="BU40" s="131">
        <v>111.51210735944153</v>
      </c>
      <c r="BV40" s="131">
        <v>111.51210735944153</v>
      </c>
      <c r="BW40" s="131">
        <v>111.51210735944153</v>
      </c>
      <c r="BX40" s="131">
        <v>111.51210735944153</v>
      </c>
    </row>
    <row r="41" spans="1:76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</row>
    <row r="42" spans="1:76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9">
        <v>99.00507930766028</v>
      </c>
      <c r="BE42" s="129">
        <v>99.00507930766028</v>
      </c>
      <c r="BF42" s="129">
        <v>99.00507930766028</v>
      </c>
      <c r="BG42" s="129">
        <v>97.10199578988357</v>
      </c>
      <c r="BH42" s="129">
        <v>97.10199578988357</v>
      </c>
      <c r="BI42" s="129">
        <v>97.10199578988357</v>
      </c>
      <c r="BJ42" s="129">
        <v>104.30225822647176</v>
      </c>
      <c r="BK42" s="129">
        <v>104.30225822647176</v>
      </c>
      <c r="BL42" s="129">
        <v>104.30225822647176</v>
      </c>
      <c r="BM42" s="129">
        <v>104.30225822647176</v>
      </c>
      <c r="BN42" s="129">
        <v>104.30225822647176</v>
      </c>
      <c r="BO42" s="129">
        <v>104.30225822647176</v>
      </c>
      <c r="BP42" s="129">
        <v>104.30225822647176</v>
      </c>
      <c r="BQ42" s="129">
        <v>104.30225822647176</v>
      </c>
      <c r="BR42" s="129">
        <v>104.30225822647176</v>
      </c>
      <c r="BS42" s="129">
        <v>107.6389539070328</v>
      </c>
      <c r="BT42" s="129">
        <v>107.6389539070328</v>
      </c>
      <c r="BU42" s="129">
        <v>107.6389539070328</v>
      </c>
      <c r="BV42" s="129">
        <v>105.32152086271257</v>
      </c>
      <c r="BW42" s="129">
        <v>105.32152086271257</v>
      </c>
      <c r="BX42" s="129">
        <v>105.32152086271257</v>
      </c>
    </row>
    <row r="43" spans="1:76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1">
        <v>99.00507930766028</v>
      </c>
      <c r="BE43" s="131">
        <v>99.00507930766028</v>
      </c>
      <c r="BF43" s="131">
        <v>99.00507930766028</v>
      </c>
      <c r="BG43" s="131">
        <v>97.10199578988357</v>
      </c>
      <c r="BH43" s="131">
        <v>97.10199578988357</v>
      </c>
      <c r="BI43" s="131">
        <v>97.10199578988357</v>
      </c>
      <c r="BJ43" s="131">
        <v>104.30225822647176</v>
      </c>
      <c r="BK43" s="131">
        <v>104.30225822647176</v>
      </c>
      <c r="BL43" s="131">
        <v>104.30225822647176</v>
      </c>
      <c r="BM43" s="131">
        <v>104.30225822647176</v>
      </c>
      <c r="BN43" s="131">
        <v>104.30225822647176</v>
      </c>
      <c r="BO43" s="131">
        <v>104.30225822647176</v>
      </c>
      <c r="BP43" s="131">
        <v>104.30225822647176</v>
      </c>
      <c r="BQ43" s="131">
        <v>104.30225822647176</v>
      </c>
      <c r="BR43" s="131">
        <v>104.30225822647176</v>
      </c>
      <c r="BS43" s="131">
        <v>107.6389539070328</v>
      </c>
      <c r="BT43" s="131">
        <v>107.6389539070328</v>
      </c>
      <c r="BU43" s="131">
        <v>107.6389539070328</v>
      </c>
      <c r="BV43" s="131">
        <v>105.32152086271257</v>
      </c>
      <c r="BW43" s="131">
        <v>105.32152086271257</v>
      </c>
      <c r="BX43" s="131">
        <v>105.32152086271257</v>
      </c>
    </row>
    <row r="44" spans="1:76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</row>
    <row r="45" spans="1:76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9">
        <v>103.50576323311577</v>
      </c>
      <c r="BE45" s="129">
        <v>103.50576323311577</v>
      </c>
      <c r="BF45" s="129">
        <v>103.50576323311577</v>
      </c>
      <c r="BG45" s="129">
        <v>103.14714705078516</v>
      </c>
      <c r="BH45" s="129">
        <v>103.14714705078516</v>
      </c>
      <c r="BI45" s="129">
        <v>103.14714705078516</v>
      </c>
      <c r="BJ45" s="129">
        <v>104.97588797819901</v>
      </c>
      <c r="BK45" s="129">
        <v>104.74897906315881</v>
      </c>
      <c r="BL45" s="129">
        <v>104.36956869201603</v>
      </c>
      <c r="BM45" s="129">
        <v>106.26051900210247</v>
      </c>
      <c r="BN45" s="129">
        <v>106.67606417053148</v>
      </c>
      <c r="BO45" s="129">
        <v>107.16304261090588</v>
      </c>
      <c r="BP45" s="129">
        <v>106.39777964868442</v>
      </c>
      <c r="BQ45" s="129">
        <v>106.39777964868442</v>
      </c>
      <c r="BR45" s="129">
        <v>106.5367252395972</v>
      </c>
      <c r="BS45" s="129">
        <v>107.19472114652575</v>
      </c>
      <c r="BT45" s="129">
        <v>107.19472114652575</v>
      </c>
      <c r="BU45" s="129">
        <v>107.89410188381194</v>
      </c>
      <c r="BV45" s="129">
        <v>108.5853469299352</v>
      </c>
      <c r="BW45" s="129">
        <v>108.5853469299352</v>
      </c>
      <c r="BX45" s="129">
        <v>108.5853469299352</v>
      </c>
    </row>
    <row r="46" spans="1:76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1">
        <v>103.50576323311577</v>
      </c>
      <c r="BE46" s="131">
        <v>103.50576323311577</v>
      </c>
      <c r="BF46" s="131">
        <v>103.50576323311577</v>
      </c>
      <c r="BG46" s="131">
        <v>103.14714705078516</v>
      </c>
      <c r="BH46" s="131">
        <v>103.14714705078516</v>
      </c>
      <c r="BI46" s="131">
        <v>103.14714705078516</v>
      </c>
      <c r="BJ46" s="131">
        <v>104.97588797819901</v>
      </c>
      <c r="BK46" s="131">
        <v>104.74897906315881</v>
      </c>
      <c r="BL46" s="131">
        <v>104.36956869201603</v>
      </c>
      <c r="BM46" s="131">
        <v>106.26051900210247</v>
      </c>
      <c r="BN46" s="131">
        <v>106.67606417053148</v>
      </c>
      <c r="BO46" s="131">
        <v>107.16304261090588</v>
      </c>
      <c r="BP46" s="131">
        <v>106.39777964868442</v>
      </c>
      <c r="BQ46" s="131">
        <v>106.39777964868442</v>
      </c>
      <c r="BR46" s="131">
        <v>106.5367252395972</v>
      </c>
      <c r="BS46" s="131">
        <v>107.19472114652575</v>
      </c>
      <c r="BT46" s="131">
        <v>107.19472114652575</v>
      </c>
      <c r="BU46" s="131">
        <v>107.89410188381194</v>
      </c>
      <c r="BV46" s="131">
        <v>108.5853469299352</v>
      </c>
      <c r="BW46" s="131">
        <v>108.5853469299352</v>
      </c>
      <c r="BX46" s="131">
        <v>108.5853469299352</v>
      </c>
    </row>
    <row r="47" spans="1:76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</row>
    <row r="48" spans="1:76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9">
        <v>110.41424320790871</v>
      </c>
      <c r="BE48" s="129">
        <v>112.3275055652291</v>
      </c>
      <c r="BF48" s="129">
        <v>110.49844209898893</v>
      </c>
      <c r="BG48" s="129">
        <v>110.81749742959781</v>
      </c>
      <c r="BH48" s="129">
        <v>110.8933318810688</v>
      </c>
      <c r="BI48" s="129">
        <v>110.9713524978557</v>
      </c>
      <c r="BJ48" s="129">
        <v>111.30567527581134</v>
      </c>
      <c r="BK48" s="129">
        <v>111.53502995787218</v>
      </c>
      <c r="BL48" s="129">
        <v>111.53334357299087</v>
      </c>
      <c r="BM48" s="129">
        <v>111.31396611472447</v>
      </c>
      <c r="BN48" s="129">
        <v>111.69280065051572</v>
      </c>
      <c r="BO48" s="129">
        <v>111.410631263765</v>
      </c>
      <c r="BP48" s="129">
        <v>111.88601354083588</v>
      </c>
      <c r="BQ48" s="129">
        <v>111.95483613938329</v>
      </c>
      <c r="BR48" s="129">
        <v>112.03534290274926</v>
      </c>
      <c r="BS48" s="129">
        <v>112.13454957470981</v>
      </c>
      <c r="BT48" s="129">
        <v>112.66616529782836</v>
      </c>
      <c r="BU48" s="129">
        <v>112.0890597625072</v>
      </c>
      <c r="BV48" s="129">
        <v>114.4506113852347</v>
      </c>
      <c r="BW48" s="129">
        <v>114.20645332095421</v>
      </c>
      <c r="BX48" s="129">
        <v>114.19862625293288</v>
      </c>
    </row>
    <row r="49" spans="1:76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1">
        <v>110.41424320790871</v>
      </c>
      <c r="BE49" s="131">
        <v>112.3275055652291</v>
      </c>
      <c r="BF49" s="131">
        <v>110.49844209898893</v>
      </c>
      <c r="BG49" s="131">
        <v>110.81749742959781</v>
      </c>
      <c r="BH49" s="131">
        <v>110.8933318810688</v>
      </c>
      <c r="BI49" s="131">
        <v>110.9713524978557</v>
      </c>
      <c r="BJ49" s="131">
        <v>111.30567527581134</v>
      </c>
      <c r="BK49" s="131">
        <v>111.53502995787218</v>
      </c>
      <c r="BL49" s="131">
        <v>111.53334357299087</v>
      </c>
      <c r="BM49" s="131">
        <v>111.31396611472447</v>
      </c>
      <c r="BN49" s="131">
        <v>111.69280065051572</v>
      </c>
      <c r="BO49" s="131">
        <v>111.410631263765</v>
      </c>
      <c r="BP49" s="131">
        <v>111.88601354083588</v>
      </c>
      <c r="BQ49" s="131">
        <v>111.95483613938329</v>
      </c>
      <c r="BR49" s="131">
        <v>112.03534290274926</v>
      </c>
      <c r="BS49" s="131">
        <v>112.13454957470981</v>
      </c>
      <c r="BT49" s="131">
        <v>112.66616529782836</v>
      </c>
      <c r="BU49" s="131">
        <v>112.0890597625072</v>
      </c>
      <c r="BV49" s="131">
        <v>114.4506113852347</v>
      </c>
      <c r="BW49" s="131">
        <v>114.20645332095421</v>
      </c>
      <c r="BX49" s="131">
        <v>114.19862625293288</v>
      </c>
    </row>
    <row r="50" spans="1:76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</row>
    <row r="51" spans="1:76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</row>
    <row r="52" spans="1:76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</row>
    <row r="53" spans="1:76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9">
        <v>100.08294815718686</v>
      </c>
      <c r="BE53" s="129">
        <v>100.08294815718686</v>
      </c>
      <c r="BF53" s="129">
        <v>100.08294815718686</v>
      </c>
      <c r="BG53" s="129">
        <v>100.08294815718686</v>
      </c>
      <c r="BH53" s="129">
        <v>100.08294815718686</v>
      </c>
      <c r="BI53" s="129">
        <v>100.08294815718686</v>
      </c>
      <c r="BJ53" s="129">
        <v>100.08294815718686</v>
      </c>
      <c r="BK53" s="129">
        <v>100.08294815718686</v>
      </c>
      <c r="BL53" s="129">
        <v>100.08294815718686</v>
      </c>
      <c r="BM53" s="129">
        <v>100.08294815718686</v>
      </c>
      <c r="BN53" s="129">
        <v>100.08294815718686</v>
      </c>
      <c r="BO53" s="129">
        <v>100.08294815718686</v>
      </c>
      <c r="BP53" s="129">
        <v>100.08294815718686</v>
      </c>
      <c r="BQ53" s="129">
        <v>100.08294815718686</v>
      </c>
      <c r="BR53" s="129">
        <v>100.08294815718686</v>
      </c>
      <c r="BS53" s="129">
        <v>100.08294815718686</v>
      </c>
      <c r="BT53" s="129">
        <v>100.08294815718686</v>
      </c>
      <c r="BU53" s="129">
        <v>100.08294815718686</v>
      </c>
      <c r="BV53" s="129">
        <v>100.08294815718686</v>
      </c>
      <c r="BW53" s="129">
        <v>100.08294815718686</v>
      </c>
      <c r="BX53" s="129">
        <v>100.08294815718686</v>
      </c>
    </row>
    <row r="54" spans="1:76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1">
        <v>100.08294815718686</v>
      </c>
      <c r="BE54" s="131">
        <v>100.08294815718686</v>
      </c>
      <c r="BF54" s="131">
        <v>100.08294815718686</v>
      </c>
      <c r="BG54" s="131">
        <v>100.08294815718686</v>
      </c>
      <c r="BH54" s="131">
        <v>100.08294815718686</v>
      </c>
      <c r="BI54" s="131">
        <v>100.08294815718686</v>
      </c>
      <c r="BJ54" s="131">
        <v>100.08294815718686</v>
      </c>
      <c r="BK54" s="131">
        <v>100.08294815718686</v>
      </c>
      <c r="BL54" s="131">
        <v>100.08294815718686</v>
      </c>
      <c r="BM54" s="131">
        <v>100.08294815718686</v>
      </c>
      <c r="BN54" s="131">
        <v>100.08294815718686</v>
      </c>
      <c r="BO54" s="131">
        <v>100.08294815718686</v>
      </c>
      <c r="BP54" s="131">
        <v>100.08294815718686</v>
      </c>
      <c r="BQ54" s="131">
        <v>100.08294815718686</v>
      </c>
      <c r="BR54" s="131">
        <v>100.08294815718686</v>
      </c>
      <c r="BS54" s="131">
        <v>100.08294815718686</v>
      </c>
      <c r="BT54" s="131">
        <v>100.08294815718686</v>
      </c>
      <c r="BU54" s="131">
        <v>100.08294815718686</v>
      </c>
      <c r="BV54" s="131">
        <v>100.08294815718686</v>
      </c>
      <c r="BW54" s="131">
        <v>100.08294815718686</v>
      </c>
      <c r="BX54" s="131">
        <v>100.08294815718686</v>
      </c>
    </row>
    <row r="55" spans="1:76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</row>
    <row r="56" spans="1:76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9">
        <v>167.5480470217064</v>
      </c>
      <c r="BE56" s="129">
        <v>166.68180310772814</v>
      </c>
      <c r="BF56" s="129">
        <v>166.92392166189646</v>
      </c>
      <c r="BG56" s="129">
        <v>166.8479381634167</v>
      </c>
      <c r="BH56" s="129">
        <v>166.6191222992931</v>
      </c>
      <c r="BI56" s="129">
        <v>166.9230263739213</v>
      </c>
      <c r="BJ56" s="129">
        <v>168.50129439511105</v>
      </c>
      <c r="BK56" s="129">
        <v>160.3435438552649</v>
      </c>
      <c r="BL56" s="129">
        <v>160.3286909984569</v>
      </c>
      <c r="BM56" s="129">
        <v>163.3793818245457</v>
      </c>
      <c r="BN56" s="129">
        <v>163.36603270868017</v>
      </c>
      <c r="BO56" s="129">
        <v>163.45399619383844</v>
      </c>
      <c r="BP56" s="129">
        <v>163.4870263683056</v>
      </c>
      <c r="BQ56" s="129">
        <v>163.49720061337095</v>
      </c>
      <c r="BR56" s="129">
        <v>163.5182301041866</v>
      </c>
      <c r="BS56" s="129">
        <v>164.20909353502284</v>
      </c>
      <c r="BT56" s="129">
        <v>164.21929639986968</v>
      </c>
      <c r="BU56" s="129">
        <v>164.24045611893288</v>
      </c>
      <c r="BV56" s="129">
        <v>164.2088233683592</v>
      </c>
      <c r="BW56" s="129">
        <v>164.2190749049158</v>
      </c>
      <c r="BX56" s="129">
        <v>164.24045611893288</v>
      </c>
    </row>
    <row r="57" spans="1:76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1">
        <v>100</v>
      </c>
      <c r="BE57" s="131">
        <v>100</v>
      </c>
      <c r="BF57" s="131">
        <v>100</v>
      </c>
      <c r="BG57" s="131">
        <v>100</v>
      </c>
      <c r="BH57" s="131">
        <v>100</v>
      </c>
      <c r="BI57" s="131">
        <v>100</v>
      </c>
      <c r="BJ57" s="131">
        <v>100</v>
      </c>
      <c r="BK57" s="131">
        <v>100</v>
      </c>
      <c r="BL57" s="131">
        <v>100</v>
      </c>
      <c r="BM57" s="131">
        <v>100</v>
      </c>
      <c r="BN57" s="131">
        <v>100</v>
      </c>
      <c r="BO57" s="131">
        <v>100</v>
      </c>
      <c r="BP57" s="131">
        <v>100</v>
      </c>
      <c r="BQ57" s="131">
        <v>100</v>
      </c>
      <c r="BR57" s="131">
        <v>100</v>
      </c>
      <c r="BS57" s="131">
        <v>100</v>
      </c>
      <c r="BT57" s="131">
        <v>100</v>
      </c>
      <c r="BU57" s="131">
        <v>100</v>
      </c>
      <c r="BV57" s="131">
        <v>100</v>
      </c>
      <c r="BW57" s="131">
        <v>100</v>
      </c>
      <c r="BX57" s="131">
        <v>100</v>
      </c>
    </row>
    <row r="58" spans="1:76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</row>
    <row r="59" spans="1:76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1">
        <v>91.46089320229514</v>
      </c>
      <c r="BE59" s="131">
        <v>91.25562078492841</v>
      </c>
      <c r="BF59" s="131">
        <v>91.76374543261457</v>
      </c>
      <c r="BG59" s="131">
        <v>91.46089320229514</v>
      </c>
      <c r="BH59" s="131">
        <v>91.25562078492841</v>
      </c>
      <c r="BI59" s="131">
        <v>91.76374543261457</v>
      </c>
      <c r="BJ59" s="131">
        <v>91.76374543261457</v>
      </c>
      <c r="BK59" s="131">
        <v>91.76374543261457</v>
      </c>
      <c r="BL59" s="131">
        <v>91.76374543261457</v>
      </c>
      <c r="BM59" s="131">
        <v>91.76374543261457</v>
      </c>
      <c r="BN59" s="131">
        <v>91.76374543261457</v>
      </c>
      <c r="BO59" s="131">
        <v>91.76374543261457</v>
      </c>
      <c r="BP59" s="131">
        <v>91.75052520764704</v>
      </c>
      <c r="BQ59" s="131">
        <v>91.76374543261454</v>
      </c>
      <c r="BR59" s="131">
        <v>91.76374543261457</v>
      </c>
      <c r="BS59" s="131">
        <v>91.75052520764704</v>
      </c>
      <c r="BT59" s="131">
        <v>91.76374543261454</v>
      </c>
      <c r="BU59" s="131">
        <v>91.76374543261457</v>
      </c>
      <c r="BV59" s="131">
        <v>91.75052520764704</v>
      </c>
      <c r="BW59" s="131">
        <v>91.76374543261454</v>
      </c>
      <c r="BX59" s="131">
        <v>91.76374543261457</v>
      </c>
    </row>
    <row r="60" spans="1:76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</row>
    <row r="61" spans="1:76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9">
        <v>104.34809969177732</v>
      </c>
      <c r="BE61" s="129">
        <v>104.34809969177732</v>
      </c>
      <c r="BF61" s="129">
        <v>104.28778937351098</v>
      </c>
      <c r="BG61" s="129">
        <v>104.30860447969769</v>
      </c>
      <c r="BH61" s="129">
        <v>104.28541888334226</v>
      </c>
      <c r="BI61" s="129">
        <v>104.28689408553579</v>
      </c>
      <c r="BJ61" s="129">
        <v>105.75487573741403</v>
      </c>
      <c r="BK61" s="129">
        <v>97.59712519756786</v>
      </c>
      <c r="BL61" s="129">
        <v>97.58227234075984</v>
      </c>
      <c r="BM61" s="129">
        <v>100.63296316684867</v>
      </c>
      <c r="BN61" s="129">
        <v>100.61961405098312</v>
      </c>
      <c r="BO61" s="129">
        <v>100.70757753614139</v>
      </c>
      <c r="BP61" s="129">
        <v>100.74964746554285</v>
      </c>
      <c r="BQ61" s="129">
        <v>100.75364076842858</v>
      </c>
      <c r="BR61" s="129">
        <v>100.77181144648955</v>
      </c>
      <c r="BS61" s="129">
        <v>101.47171463226007</v>
      </c>
      <c r="BT61" s="129">
        <v>101.47573655492732</v>
      </c>
      <c r="BU61" s="129">
        <v>101.49403746123585</v>
      </c>
      <c r="BV61" s="129">
        <v>101.47144446559639</v>
      </c>
      <c r="BW61" s="129">
        <v>101.47551505997345</v>
      </c>
      <c r="BX61" s="129">
        <v>101.49403746123585</v>
      </c>
    </row>
    <row r="62" spans="1:76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1">
        <v>104.34809969177732</v>
      </c>
      <c r="BE62" s="131">
        <v>104.34809969177732</v>
      </c>
      <c r="BF62" s="131">
        <v>104.28778937351098</v>
      </c>
      <c r="BG62" s="131">
        <v>104.30860447969769</v>
      </c>
      <c r="BH62" s="131">
        <v>104.28541888334226</v>
      </c>
      <c r="BI62" s="131">
        <v>104.28689408553579</v>
      </c>
      <c r="BJ62" s="131">
        <v>105.75487573741403</v>
      </c>
      <c r="BK62" s="131">
        <v>97.59712519756786</v>
      </c>
      <c r="BL62" s="131">
        <v>97.58227234075984</v>
      </c>
      <c r="BM62" s="131">
        <v>100.63296316684867</v>
      </c>
      <c r="BN62" s="131">
        <v>100.61961405098312</v>
      </c>
      <c r="BO62" s="131">
        <v>100.70757753614139</v>
      </c>
      <c r="BP62" s="131">
        <v>100.74964746554285</v>
      </c>
      <c r="BQ62" s="131">
        <v>100.75364076842858</v>
      </c>
      <c r="BR62" s="131">
        <v>100.77181144648955</v>
      </c>
      <c r="BS62" s="131">
        <v>101.47171463226007</v>
      </c>
      <c r="BT62" s="131">
        <v>101.47573655492732</v>
      </c>
      <c r="BU62" s="131">
        <v>101.49403746123585</v>
      </c>
      <c r="BV62" s="131">
        <v>101.47144446559639</v>
      </c>
      <c r="BW62" s="131">
        <v>101.47551505997345</v>
      </c>
      <c r="BX62" s="131">
        <v>101.49403746123585</v>
      </c>
    </row>
    <row r="63" spans="1:76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</row>
    <row r="64" spans="1:76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9">
        <v>105.30894829157158</v>
      </c>
      <c r="BE64" s="129">
        <v>105.02624981845689</v>
      </c>
      <c r="BF64" s="129">
        <v>108.80065187159676</v>
      </c>
      <c r="BG64" s="129">
        <v>108.1673065238946</v>
      </c>
      <c r="BH64" s="129">
        <v>108.1397470610693</v>
      </c>
      <c r="BI64" s="129">
        <v>111.64915041649968</v>
      </c>
      <c r="BJ64" s="129">
        <v>113.04236446084414</v>
      </c>
      <c r="BK64" s="129">
        <v>112.5878907489</v>
      </c>
      <c r="BL64" s="129">
        <v>110.79926277339082</v>
      </c>
      <c r="BM64" s="129">
        <v>107.79634270852416</v>
      </c>
      <c r="BN64" s="129">
        <v>107.79634270852416</v>
      </c>
      <c r="BO64" s="129">
        <v>107.79634270852416</v>
      </c>
      <c r="BP64" s="129">
        <v>108.09960705043463</v>
      </c>
      <c r="BQ64" s="129">
        <v>104.79313161208633</v>
      </c>
      <c r="BR64" s="129">
        <v>106.88532748364288</v>
      </c>
      <c r="BS64" s="129">
        <v>107.10152492861506</v>
      </c>
      <c r="BT64" s="129">
        <v>105.86706279981522</v>
      </c>
      <c r="BU64" s="129">
        <v>107.93304308893792</v>
      </c>
      <c r="BV64" s="129">
        <v>108.91603491022867</v>
      </c>
      <c r="BW64" s="129">
        <v>108.22503862128765</v>
      </c>
      <c r="BX64" s="129">
        <v>109.51794368777936</v>
      </c>
    </row>
    <row r="65" spans="1:76" s="30" customFormat="1" ht="36.75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1">
        <v>105.30894829157158</v>
      </c>
      <c r="BE65" s="131">
        <v>105.02624981845689</v>
      </c>
      <c r="BF65" s="131">
        <v>108.80065187159676</v>
      </c>
      <c r="BG65" s="131">
        <v>108.1673065238946</v>
      </c>
      <c r="BH65" s="131">
        <v>108.1397470610693</v>
      </c>
      <c r="BI65" s="131">
        <v>111.64915041649968</v>
      </c>
      <c r="BJ65" s="131">
        <v>113.04236446084414</v>
      </c>
      <c r="BK65" s="131">
        <v>112.5878907489</v>
      </c>
      <c r="BL65" s="131">
        <v>110.79926277339082</v>
      </c>
      <c r="BM65" s="131">
        <v>107.79634270852416</v>
      </c>
      <c r="BN65" s="131">
        <v>107.79634270852416</v>
      </c>
      <c r="BO65" s="131">
        <v>107.79634270852416</v>
      </c>
      <c r="BP65" s="131">
        <v>108.09960705043463</v>
      </c>
      <c r="BQ65" s="131">
        <v>104.79313161208633</v>
      </c>
      <c r="BR65" s="131">
        <v>106.88532748364288</v>
      </c>
      <c r="BS65" s="131">
        <v>107.10152492861506</v>
      </c>
      <c r="BT65" s="131">
        <v>105.86706279981522</v>
      </c>
      <c r="BU65" s="131">
        <v>107.93304308893792</v>
      </c>
      <c r="BV65" s="131">
        <v>108.91603491022867</v>
      </c>
      <c r="BW65" s="131">
        <v>108.22503862128765</v>
      </c>
      <c r="BX65" s="131">
        <v>109.51794368777936</v>
      </c>
    </row>
    <row r="66" spans="1:76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</row>
    <row r="67" spans="1:76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9">
        <v>102.63157894736842</v>
      </c>
      <c r="BE67" s="129">
        <v>102.63157894736842</v>
      </c>
      <c r="BF67" s="129">
        <v>102.63157894736842</v>
      </c>
      <c r="BG67" s="129">
        <v>102.63157894736842</v>
      </c>
      <c r="BH67" s="129">
        <v>102.63157894736842</v>
      </c>
      <c r="BI67" s="129">
        <v>102.63157894736842</v>
      </c>
      <c r="BJ67" s="129">
        <v>102.63157894736842</v>
      </c>
      <c r="BK67" s="129">
        <v>102.63157894736842</v>
      </c>
      <c r="BL67" s="129">
        <v>102.63157894736842</v>
      </c>
      <c r="BM67" s="129">
        <v>102.63157894736842</v>
      </c>
      <c r="BN67" s="129">
        <v>102.63157894736842</v>
      </c>
      <c r="BO67" s="129">
        <v>102.63157894736842</v>
      </c>
      <c r="BP67" s="129">
        <v>102.63157894736842</v>
      </c>
      <c r="BQ67" s="129">
        <v>102.63157894736842</v>
      </c>
      <c r="BR67" s="129">
        <v>102.63157894736842</v>
      </c>
      <c r="BS67" s="129">
        <v>131.5789473684211</v>
      </c>
      <c r="BT67" s="129">
        <v>131.57894736842107</v>
      </c>
      <c r="BU67" s="129">
        <v>131.57894736842107</v>
      </c>
      <c r="BV67" s="129">
        <v>142.10526315789477</v>
      </c>
      <c r="BW67" s="129">
        <v>142.10526315789474</v>
      </c>
      <c r="BX67" s="129">
        <v>142.10526315789474</v>
      </c>
    </row>
    <row r="68" spans="1:76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1">
        <v>102.63157894736842</v>
      </c>
      <c r="BE68" s="131">
        <v>102.63157894736842</v>
      </c>
      <c r="BF68" s="131">
        <v>102.63157894736842</v>
      </c>
      <c r="BG68" s="131">
        <v>102.63157894736842</v>
      </c>
      <c r="BH68" s="131">
        <v>102.63157894736842</v>
      </c>
      <c r="BI68" s="131">
        <v>102.63157894736842</v>
      </c>
      <c r="BJ68" s="131">
        <v>102.63157894736842</v>
      </c>
      <c r="BK68" s="131">
        <v>102.63157894736842</v>
      </c>
      <c r="BL68" s="131">
        <v>102.63157894736842</v>
      </c>
      <c r="BM68" s="131">
        <v>102.63157894736842</v>
      </c>
      <c r="BN68" s="131">
        <v>102.63157894736842</v>
      </c>
      <c r="BO68" s="131">
        <v>102.63157894736842</v>
      </c>
      <c r="BP68" s="131">
        <v>102.63157894736842</v>
      </c>
      <c r="BQ68" s="131">
        <v>102.63157894736842</v>
      </c>
      <c r="BR68" s="131">
        <v>102.63157894736842</v>
      </c>
      <c r="BS68" s="131">
        <v>131.5789473684211</v>
      </c>
      <c r="BT68" s="131">
        <v>131.57894736842107</v>
      </c>
      <c r="BU68" s="131">
        <v>131.57894736842107</v>
      </c>
      <c r="BV68" s="131">
        <v>142.10526315789477</v>
      </c>
      <c r="BW68" s="131">
        <v>142.10526315789474</v>
      </c>
      <c r="BX68" s="131">
        <v>142.10526315789474</v>
      </c>
    </row>
    <row r="69" spans="1:76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</row>
    <row r="70" spans="1:76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9">
        <v>109.0371313319433</v>
      </c>
      <c r="BE70" s="129">
        <v>109.0371313319433</v>
      </c>
      <c r="BF70" s="129">
        <v>109.0371313319433</v>
      </c>
      <c r="BG70" s="129">
        <v>109.10785411731393</v>
      </c>
      <c r="BH70" s="129">
        <v>109.10785411731393</v>
      </c>
      <c r="BI70" s="129">
        <v>109.10785411731393</v>
      </c>
      <c r="BJ70" s="129">
        <v>108.91162384656545</v>
      </c>
      <c r="BK70" s="129">
        <v>108.91162384656545</v>
      </c>
      <c r="BL70" s="129">
        <v>108.91162384656545</v>
      </c>
      <c r="BM70" s="129">
        <v>107.6264869260751</v>
      </c>
      <c r="BN70" s="129">
        <v>107.6264869260751</v>
      </c>
      <c r="BO70" s="129">
        <v>107.6264869260751</v>
      </c>
      <c r="BP70" s="129">
        <v>108.90403479804742</v>
      </c>
      <c r="BQ70" s="129">
        <v>108.90403479804742</v>
      </c>
      <c r="BR70" s="129">
        <v>108.90403479804742</v>
      </c>
      <c r="BS70" s="129">
        <v>107.97207430154856</v>
      </c>
      <c r="BT70" s="129">
        <v>107.97207430154856</v>
      </c>
      <c r="BU70" s="129">
        <v>107.97207430154856</v>
      </c>
      <c r="BV70" s="129">
        <v>111.8024288790353</v>
      </c>
      <c r="BW70" s="129">
        <v>111.8024288790353</v>
      </c>
      <c r="BX70" s="129">
        <v>111.8024288790353</v>
      </c>
    </row>
    <row r="71" spans="1:76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1">
        <v>109.0371313319433</v>
      </c>
      <c r="BE71" s="131">
        <v>109.0371313319433</v>
      </c>
      <c r="BF71" s="131">
        <v>109.0371313319433</v>
      </c>
      <c r="BG71" s="131">
        <v>109.10785411731393</v>
      </c>
      <c r="BH71" s="131">
        <v>109.10785411731393</v>
      </c>
      <c r="BI71" s="131">
        <v>109.10785411731393</v>
      </c>
      <c r="BJ71" s="131">
        <v>108.91162384656545</v>
      </c>
      <c r="BK71" s="131">
        <v>108.91162384656545</v>
      </c>
      <c r="BL71" s="131">
        <v>108.91162384656545</v>
      </c>
      <c r="BM71" s="131">
        <v>107.6264869260751</v>
      </c>
      <c r="BN71" s="131">
        <v>107.6264869260751</v>
      </c>
      <c r="BO71" s="131">
        <v>107.6264869260751</v>
      </c>
      <c r="BP71" s="131">
        <v>108.90403479804742</v>
      </c>
      <c r="BQ71" s="131">
        <v>108.90403479804742</v>
      </c>
      <c r="BR71" s="131">
        <v>108.90403479804742</v>
      </c>
      <c r="BS71" s="131">
        <v>107.97207430154856</v>
      </c>
      <c r="BT71" s="131">
        <v>107.97207430154856</v>
      </c>
      <c r="BU71" s="131">
        <v>107.97207430154856</v>
      </c>
      <c r="BV71" s="131">
        <v>111.8024288790353</v>
      </c>
      <c r="BW71" s="131">
        <v>111.8024288790353</v>
      </c>
      <c r="BX71" s="131">
        <v>111.8024288790353</v>
      </c>
    </row>
    <row r="72" spans="1:76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</row>
    <row r="73" spans="1:76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7">
        <v>119.79272749586212</v>
      </c>
      <c r="BE73" s="127">
        <v>119.79272749586212</v>
      </c>
      <c r="BF73" s="127">
        <v>119.79272749586212</v>
      </c>
      <c r="BG73" s="127">
        <v>119.79272749586212</v>
      </c>
      <c r="BH73" s="127">
        <v>119.79272749586212</v>
      </c>
      <c r="BI73" s="127">
        <v>119.79272749586212</v>
      </c>
      <c r="BJ73" s="127">
        <v>119.79272749586212</v>
      </c>
      <c r="BK73" s="127">
        <v>119.79272749586212</v>
      </c>
      <c r="BL73" s="127">
        <v>143.07082294339548</v>
      </c>
      <c r="BM73" s="127">
        <v>143.0708229433955</v>
      </c>
      <c r="BN73" s="127">
        <v>143.0708229433955</v>
      </c>
      <c r="BO73" s="127">
        <v>143.0708229433955</v>
      </c>
      <c r="BP73" s="127">
        <v>143.0708229433955</v>
      </c>
      <c r="BQ73" s="127">
        <v>143.0708229433955</v>
      </c>
      <c r="BR73" s="127">
        <v>143.0708229433955</v>
      </c>
      <c r="BS73" s="127">
        <v>143.0708229433955</v>
      </c>
      <c r="BT73" s="127">
        <v>143.0708229433955</v>
      </c>
      <c r="BU73" s="127">
        <v>143.0708229433955</v>
      </c>
      <c r="BV73" s="127">
        <v>143.0708229433955</v>
      </c>
      <c r="BW73" s="127">
        <v>143.0708229433955</v>
      </c>
      <c r="BX73" s="127">
        <v>143.0708229433955</v>
      </c>
    </row>
    <row r="74" spans="1:76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9">
        <v>119.79272749586212</v>
      </c>
      <c r="BE74" s="129">
        <v>119.79272749586212</v>
      </c>
      <c r="BF74" s="129">
        <v>119.79272749586212</v>
      </c>
      <c r="BG74" s="129">
        <v>119.79272749586212</v>
      </c>
      <c r="BH74" s="129">
        <v>119.79272749586212</v>
      </c>
      <c r="BI74" s="129">
        <v>119.79272749586212</v>
      </c>
      <c r="BJ74" s="129">
        <v>119.79272749586212</v>
      </c>
      <c r="BK74" s="129">
        <v>119.79272749586212</v>
      </c>
      <c r="BL74" s="129">
        <v>143.07082294339548</v>
      </c>
      <c r="BM74" s="129">
        <v>143.0708229433955</v>
      </c>
      <c r="BN74" s="129">
        <v>143.0708229433955</v>
      </c>
      <c r="BO74" s="129">
        <v>143.0708229433955</v>
      </c>
      <c r="BP74" s="129">
        <v>143.0708229433955</v>
      </c>
      <c r="BQ74" s="129">
        <v>143.0708229433955</v>
      </c>
      <c r="BR74" s="129">
        <v>143.0708229433955</v>
      </c>
      <c r="BS74" s="129">
        <v>143.0708229433955</v>
      </c>
      <c r="BT74" s="129">
        <v>143.0708229433955</v>
      </c>
      <c r="BU74" s="129">
        <v>143.0708229433955</v>
      </c>
      <c r="BV74" s="129">
        <v>143.0708229433955</v>
      </c>
      <c r="BW74" s="129">
        <v>143.0708229433955</v>
      </c>
      <c r="BX74" s="129">
        <v>143.0708229433955</v>
      </c>
    </row>
    <row r="75" spans="1:76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1">
        <v>119.79272749586212</v>
      </c>
      <c r="BE75" s="131">
        <v>119.79272749586212</v>
      </c>
      <c r="BF75" s="131">
        <v>119.79272749586212</v>
      </c>
      <c r="BG75" s="131">
        <v>119.79272749586212</v>
      </c>
      <c r="BH75" s="131">
        <v>119.79272749586212</v>
      </c>
      <c r="BI75" s="131">
        <v>119.79272749586212</v>
      </c>
      <c r="BJ75" s="131">
        <v>119.79272749586212</v>
      </c>
      <c r="BK75" s="131">
        <v>119.79272749586212</v>
      </c>
      <c r="BL75" s="131">
        <v>143.07082294339548</v>
      </c>
      <c r="BM75" s="131">
        <v>143.0708229433955</v>
      </c>
      <c r="BN75" s="131">
        <v>143.0708229433955</v>
      </c>
      <c r="BO75" s="131">
        <v>143.0708229433955</v>
      </c>
      <c r="BP75" s="131">
        <v>143.0708229433955</v>
      </c>
      <c r="BQ75" s="131">
        <v>143.0708229433955</v>
      </c>
      <c r="BR75" s="131">
        <v>143.0708229433955</v>
      </c>
      <c r="BS75" s="131">
        <v>143.0708229433955</v>
      </c>
      <c r="BT75" s="131">
        <v>143.0708229433955</v>
      </c>
      <c r="BU75" s="131">
        <v>143.0708229433955</v>
      </c>
      <c r="BV75" s="131">
        <v>143.0708229433955</v>
      </c>
      <c r="BW75" s="131">
        <v>143.0708229433955</v>
      </c>
      <c r="BX75" s="131">
        <v>143.0708229433955</v>
      </c>
    </row>
    <row r="76" spans="1:76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</row>
    <row r="77" spans="1:76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7">
        <v>100</v>
      </c>
      <c r="BE77" s="127">
        <v>100</v>
      </c>
      <c r="BF77" s="127">
        <v>100</v>
      </c>
      <c r="BG77" s="127">
        <v>100</v>
      </c>
      <c r="BH77" s="127">
        <v>100</v>
      </c>
      <c r="BI77" s="127">
        <v>100</v>
      </c>
      <c r="BJ77" s="127">
        <v>100</v>
      </c>
      <c r="BK77" s="127">
        <v>100</v>
      </c>
      <c r="BL77" s="127">
        <v>100</v>
      </c>
      <c r="BM77" s="127">
        <v>100</v>
      </c>
      <c r="BN77" s="127">
        <v>100</v>
      </c>
      <c r="BO77" s="127">
        <v>100</v>
      </c>
      <c r="BP77" s="127">
        <v>100</v>
      </c>
      <c r="BQ77" s="127">
        <v>100</v>
      </c>
      <c r="BR77" s="127">
        <v>100</v>
      </c>
      <c r="BS77" s="127">
        <v>100</v>
      </c>
      <c r="BT77" s="127">
        <v>100</v>
      </c>
      <c r="BU77" s="127">
        <v>100</v>
      </c>
      <c r="BV77" s="127">
        <v>100</v>
      </c>
      <c r="BW77" s="127">
        <v>100</v>
      </c>
      <c r="BX77" s="127">
        <v>100</v>
      </c>
    </row>
    <row r="78" spans="1:76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9">
        <v>100</v>
      </c>
      <c r="BE78" s="129">
        <v>100</v>
      </c>
      <c r="BF78" s="129">
        <v>100</v>
      </c>
      <c r="BG78" s="129">
        <v>100</v>
      </c>
      <c r="BH78" s="129">
        <v>100</v>
      </c>
      <c r="BI78" s="129">
        <v>100</v>
      </c>
      <c r="BJ78" s="129">
        <v>100</v>
      </c>
      <c r="BK78" s="129">
        <v>100</v>
      </c>
      <c r="BL78" s="129">
        <v>100</v>
      </c>
      <c r="BM78" s="129">
        <v>100</v>
      </c>
      <c r="BN78" s="129">
        <v>100</v>
      </c>
      <c r="BO78" s="129">
        <v>100</v>
      </c>
      <c r="BP78" s="129">
        <v>100</v>
      </c>
      <c r="BQ78" s="129">
        <v>100</v>
      </c>
      <c r="BR78" s="129">
        <v>100</v>
      </c>
      <c r="BS78" s="129">
        <v>100</v>
      </c>
      <c r="BT78" s="129">
        <v>100</v>
      </c>
      <c r="BU78" s="129">
        <v>100</v>
      </c>
      <c r="BV78" s="129">
        <v>100</v>
      </c>
      <c r="BW78" s="129">
        <v>100</v>
      </c>
      <c r="BX78" s="129">
        <v>100</v>
      </c>
    </row>
    <row r="79" spans="1:76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1">
        <v>100</v>
      </c>
      <c r="BE79" s="131">
        <v>100</v>
      </c>
      <c r="BF79" s="131">
        <v>100</v>
      </c>
      <c r="BG79" s="131">
        <v>100</v>
      </c>
      <c r="BH79" s="131">
        <v>100</v>
      </c>
      <c r="BI79" s="131">
        <v>100</v>
      </c>
      <c r="BJ79" s="131">
        <v>100</v>
      </c>
      <c r="BK79" s="131">
        <v>100</v>
      </c>
      <c r="BL79" s="131">
        <v>100</v>
      </c>
      <c r="BM79" s="131">
        <v>100</v>
      </c>
      <c r="BN79" s="131">
        <v>100</v>
      </c>
      <c r="BO79" s="131">
        <v>100</v>
      </c>
      <c r="BP79" s="131">
        <v>100</v>
      </c>
      <c r="BQ79" s="131">
        <v>100</v>
      </c>
      <c r="BR79" s="131">
        <v>100</v>
      </c>
      <c r="BS79" s="131">
        <v>100</v>
      </c>
      <c r="BT79" s="131">
        <v>100</v>
      </c>
      <c r="BU79" s="131">
        <v>100</v>
      </c>
      <c r="BV79" s="131">
        <v>100</v>
      </c>
      <c r="BW79" s="131">
        <v>100</v>
      </c>
      <c r="BX79" s="131">
        <v>100</v>
      </c>
    </row>
    <row r="80" spans="1:76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</row>
    <row r="81" spans="1:76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7">
        <v>192.8427319426747</v>
      </c>
      <c r="BE81" s="127">
        <v>192.11803520244868</v>
      </c>
      <c r="BF81" s="127">
        <v>192.11803520244868</v>
      </c>
      <c r="BG81" s="127">
        <v>190.53319570422536</v>
      </c>
      <c r="BH81" s="127">
        <v>191.40265260167078</v>
      </c>
      <c r="BI81" s="127">
        <v>191.40265260167078</v>
      </c>
      <c r="BJ81" s="127">
        <v>191.40265260167078</v>
      </c>
      <c r="BK81" s="127">
        <v>191.40265260167078</v>
      </c>
      <c r="BL81" s="127">
        <v>191.40265260167078</v>
      </c>
      <c r="BM81" s="127">
        <v>191.40265260167078</v>
      </c>
      <c r="BN81" s="127">
        <v>191.868188510466</v>
      </c>
      <c r="BO81" s="127">
        <v>191.6000733448881</v>
      </c>
      <c r="BP81" s="127">
        <v>191.6000733448881</v>
      </c>
      <c r="BQ81" s="127">
        <v>191.6000733448881</v>
      </c>
      <c r="BR81" s="127">
        <v>191.6000733448881</v>
      </c>
      <c r="BS81" s="127">
        <v>191.6000733448881</v>
      </c>
      <c r="BT81" s="127">
        <v>191.6000733448881</v>
      </c>
      <c r="BU81" s="127">
        <v>193.53474425613942</v>
      </c>
      <c r="BV81" s="127">
        <v>191.16027914370522</v>
      </c>
      <c r="BW81" s="127">
        <v>191.86543590712634</v>
      </c>
      <c r="BX81" s="127">
        <v>191.86543590712634</v>
      </c>
    </row>
    <row r="82" spans="1:76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9">
        <v>192.8427319426747</v>
      </c>
      <c r="BE82" s="129">
        <v>192.11803520244868</v>
      </c>
      <c r="BF82" s="129">
        <v>192.11803520244868</v>
      </c>
      <c r="BG82" s="129">
        <v>190.53319570422536</v>
      </c>
      <c r="BH82" s="129">
        <v>191.40265260167078</v>
      </c>
      <c r="BI82" s="129">
        <v>191.40265260167078</v>
      </c>
      <c r="BJ82" s="129">
        <v>191.40265260167078</v>
      </c>
      <c r="BK82" s="129">
        <v>191.40265260167078</v>
      </c>
      <c r="BL82" s="129">
        <v>191.40265260167078</v>
      </c>
      <c r="BM82" s="129">
        <v>191.40265260167078</v>
      </c>
      <c r="BN82" s="129">
        <v>191.868188510466</v>
      </c>
      <c r="BO82" s="129">
        <v>191.6000733448881</v>
      </c>
      <c r="BP82" s="129">
        <v>191.6000733448881</v>
      </c>
      <c r="BQ82" s="129">
        <v>191.6000733448881</v>
      </c>
      <c r="BR82" s="129">
        <v>191.6000733448881</v>
      </c>
      <c r="BS82" s="129">
        <v>191.6000733448881</v>
      </c>
      <c r="BT82" s="129">
        <v>191.6000733448881</v>
      </c>
      <c r="BU82" s="129">
        <v>193.53474425613942</v>
      </c>
      <c r="BV82" s="129">
        <v>191.16027914370522</v>
      </c>
      <c r="BW82" s="129">
        <v>191.86543590712634</v>
      </c>
      <c r="BX82" s="129">
        <v>191.86543590712634</v>
      </c>
    </row>
    <row r="83" spans="1:76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1">
        <v>192.8427319426747</v>
      </c>
      <c r="BE83" s="131">
        <v>192.11803520244868</v>
      </c>
      <c r="BF83" s="131">
        <v>192.11803520244868</v>
      </c>
      <c r="BG83" s="131">
        <v>190.53319570422536</v>
      </c>
      <c r="BH83" s="131">
        <v>191.40265260167078</v>
      </c>
      <c r="BI83" s="131">
        <v>191.40265260167078</v>
      </c>
      <c r="BJ83" s="131">
        <v>191.40265260167078</v>
      </c>
      <c r="BK83" s="131">
        <v>191.40265260167078</v>
      </c>
      <c r="BL83" s="131">
        <v>191.40265260167078</v>
      </c>
      <c r="BM83" s="131">
        <v>191.40265260167078</v>
      </c>
      <c r="BN83" s="131">
        <v>191.868188510466</v>
      </c>
      <c r="BO83" s="131">
        <v>191.6000733448881</v>
      </c>
      <c r="BP83" s="131">
        <v>191.6000733448881</v>
      </c>
      <c r="BQ83" s="131">
        <v>191.6000733448881</v>
      </c>
      <c r="BR83" s="131">
        <v>191.6000733448881</v>
      </c>
      <c r="BS83" s="131">
        <v>191.6000733448881</v>
      </c>
      <c r="BT83" s="131">
        <v>191.6000733448881</v>
      </c>
      <c r="BU83" s="131">
        <v>193.53474425613942</v>
      </c>
      <c r="BV83" s="131">
        <v>191.16027914370522</v>
      </c>
      <c r="BW83" s="131">
        <v>191.86543590712634</v>
      </c>
      <c r="BX83" s="131">
        <v>191.86543590712634</v>
      </c>
    </row>
    <row r="84" spans="1:76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</row>
    <row r="85" spans="1:76" s="37" customFormat="1" ht="24">
      <c r="A85" s="248">
        <v>6</v>
      </c>
      <c r="B85" s="249" t="s">
        <v>126</v>
      </c>
      <c r="C85" s="250" t="s">
        <v>130</v>
      </c>
      <c r="D85" s="251" t="s">
        <v>131</v>
      </c>
      <c r="E85" s="252">
        <v>1</v>
      </c>
      <c r="F85" s="253">
        <v>2.6476954437565126</v>
      </c>
      <c r="G85" s="254">
        <v>100</v>
      </c>
      <c r="H85" s="254">
        <v>120.03122497929253</v>
      </c>
      <c r="I85" s="254">
        <v>120.03122497929253</v>
      </c>
      <c r="J85" s="254">
        <v>120.03122497929253</v>
      </c>
      <c r="K85" s="254">
        <v>120.03122497929253</v>
      </c>
      <c r="L85" s="254">
        <v>120.03122497929253</v>
      </c>
      <c r="M85" s="254">
        <v>120.03122497929253</v>
      </c>
      <c r="N85" s="254">
        <v>120.03122497929253</v>
      </c>
      <c r="O85" s="254">
        <v>120.03122497929253</v>
      </c>
      <c r="P85" s="254">
        <v>120.03122497929253</v>
      </c>
      <c r="Q85" s="254">
        <v>120.03122497929253</v>
      </c>
      <c r="R85" s="254">
        <v>120.03122497929253</v>
      </c>
      <c r="S85" s="254">
        <v>120.03122497929253</v>
      </c>
      <c r="T85" s="254">
        <v>120.03122497929253</v>
      </c>
      <c r="U85" s="254">
        <v>120.03122497929253</v>
      </c>
      <c r="V85" s="254">
        <v>120.03122497929253</v>
      </c>
      <c r="W85" s="254">
        <v>120.03122497929253</v>
      </c>
      <c r="X85" s="254">
        <v>120.03122497929253</v>
      </c>
      <c r="Y85" s="254">
        <v>120.03122497929253</v>
      </c>
      <c r="Z85" s="254">
        <v>120.03122497929253</v>
      </c>
      <c r="AA85" s="254">
        <v>120.03122497929253</v>
      </c>
      <c r="AB85" s="254">
        <v>120.03122497929253</v>
      </c>
      <c r="AC85" s="254">
        <v>120.03122497929253</v>
      </c>
      <c r="AD85" s="254">
        <v>120.03122497929253</v>
      </c>
      <c r="AE85" s="254">
        <v>120.03122497929253</v>
      </c>
      <c r="AF85" s="254">
        <v>120.03122497929253</v>
      </c>
      <c r="AG85" s="254">
        <v>120.03122497929253</v>
      </c>
      <c r="AH85" s="254">
        <v>120.03122497929253</v>
      </c>
      <c r="AI85" s="254">
        <v>120.03122497929253</v>
      </c>
      <c r="AJ85" s="254">
        <v>120.03122497929253</v>
      </c>
      <c r="AK85" s="254">
        <v>120.03122497929253</v>
      </c>
      <c r="AL85" s="254">
        <v>120.03122497929253</v>
      </c>
      <c r="AM85" s="254">
        <v>120.03122497929253</v>
      </c>
      <c r="AN85" s="254">
        <v>120.03122497929253</v>
      </c>
      <c r="AO85" s="254">
        <v>120.03122497929253</v>
      </c>
      <c r="AP85" s="254">
        <v>120.03122497929253</v>
      </c>
      <c r="AQ85" s="254">
        <v>120.03122497929253</v>
      </c>
      <c r="AR85" s="254">
        <v>120.03122497929253</v>
      </c>
      <c r="AS85" s="254">
        <v>120.03122497929253</v>
      </c>
      <c r="AT85" s="254">
        <v>120.03122497929253</v>
      </c>
      <c r="AU85" s="254">
        <v>120.03122497929253</v>
      </c>
      <c r="AV85" s="254">
        <v>120.03122497929253</v>
      </c>
      <c r="AW85" s="254">
        <v>120.03122497929253</v>
      </c>
      <c r="AX85" s="254">
        <v>200.0520416321542</v>
      </c>
      <c r="AY85" s="254">
        <v>200.0520416321542</v>
      </c>
      <c r="AZ85" s="254">
        <v>200.0520416321542</v>
      </c>
      <c r="BA85" s="254">
        <v>200.0520416321542</v>
      </c>
      <c r="BB85" s="254">
        <v>200.0520416321542</v>
      </c>
      <c r="BC85" s="254">
        <v>200.0520416321542</v>
      </c>
      <c r="BD85" s="254">
        <v>200.0520416321542</v>
      </c>
      <c r="BE85" s="254">
        <v>200.0520416321542</v>
      </c>
      <c r="BF85" s="254">
        <v>200.0520416321542</v>
      </c>
      <c r="BG85" s="254">
        <v>200.0520416321542</v>
      </c>
      <c r="BH85" s="254">
        <v>200.0520416321542</v>
      </c>
      <c r="BI85" s="254">
        <v>200.0520416321542</v>
      </c>
      <c r="BJ85" s="254">
        <v>200.0520416321542</v>
      </c>
      <c r="BK85" s="254">
        <v>200.0520416321542</v>
      </c>
      <c r="BL85" s="254">
        <v>200.0520416321542</v>
      </c>
      <c r="BM85" s="254">
        <v>200.0520416321542</v>
      </c>
      <c r="BN85" s="254">
        <v>200.0520416321542</v>
      </c>
      <c r="BO85" s="254">
        <v>200.0520416321542</v>
      </c>
      <c r="BP85" s="254">
        <v>200.0520416321542</v>
      </c>
      <c r="BQ85" s="254">
        <v>200.0520416321542</v>
      </c>
      <c r="BR85" s="254">
        <v>200.0520416321542</v>
      </c>
      <c r="BS85" s="254">
        <v>200.0520416321542</v>
      </c>
      <c r="BT85" s="254">
        <v>200.0520416321542</v>
      </c>
      <c r="BU85" s="254">
        <v>200.0520416321542</v>
      </c>
      <c r="BV85" s="254">
        <v>200.0520416321542</v>
      </c>
      <c r="BW85" s="254">
        <v>200.0520416321542</v>
      </c>
      <c r="BX85" s="254">
        <v>200.0520416321542</v>
      </c>
    </row>
    <row r="89" spans="2:70" s="73" customFormat="1" ht="15">
      <c r="B89" s="255"/>
      <c r="C89" s="256"/>
      <c r="D89" s="257"/>
      <c r="E89" s="257"/>
      <c r="F89" s="257"/>
      <c r="AR89" s="258"/>
      <c r="AS89" s="258"/>
      <c r="AT89" s="258"/>
      <c r="AU89" s="114"/>
      <c r="AV89" s="114"/>
      <c r="AW89" s="114"/>
      <c r="AX89" s="114"/>
      <c r="AY89" s="114"/>
      <c r="AZ89" s="114"/>
      <c r="BA89" s="114"/>
      <c r="BB89" s="114"/>
      <c r="BC89" s="114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114"/>
      <c r="BQ89" s="114"/>
      <c r="BR89" s="114"/>
    </row>
  </sheetData>
  <sheetProtection/>
  <mergeCells count="6">
    <mergeCell ref="G2:S2"/>
    <mergeCell ref="T2:AE2"/>
    <mergeCell ref="AF2:AQ2"/>
    <mergeCell ref="AR2:BC2"/>
    <mergeCell ref="BD2:BO2"/>
    <mergeCell ref="BP2:BX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D89"/>
  <sheetViews>
    <sheetView tabSelected="1" zoomScalePageLayoutView="0" workbookViewId="0" topLeftCell="A1">
      <pane xSplit="6" ySplit="3" topLeftCell="X8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A100" sqref="AA100"/>
    </sheetView>
  </sheetViews>
  <sheetFormatPr defaultColWidth="9.140625" defaultRowHeight="15"/>
  <cols>
    <col min="1" max="1" width="9.140625" style="114" customWidth="1"/>
    <col min="2" max="2" width="9.140625" style="260" customWidth="1"/>
    <col min="3" max="3" width="9.140625" style="261" customWidth="1"/>
    <col min="4" max="4" width="25.00390625" style="143" customWidth="1"/>
    <col min="5" max="5" width="7.140625" style="143" hidden="1" customWidth="1"/>
    <col min="6" max="6" width="7.140625" style="143" customWidth="1"/>
    <col min="7" max="19" width="13.8515625" style="114" customWidth="1"/>
    <col min="20" max="20" width="13.8515625" style="215" customWidth="1"/>
    <col min="21" max="22" width="13.8515625" style="114" customWidth="1"/>
    <col min="23" max="25" width="9.140625" style="259" customWidth="1"/>
    <col min="26" max="16384" width="9.140625" style="114" customWidth="1"/>
  </cols>
  <sheetData>
    <row r="1" spans="2:25" ht="15.75" thickBot="1">
      <c r="B1" s="52"/>
      <c r="C1" s="53"/>
      <c r="W1" s="88"/>
      <c r="X1" s="88"/>
      <c r="Y1" s="88"/>
    </row>
    <row r="2" spans="1:30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4" t="s">
        <v>4</v>
      </c>
      <c r="F2" s="145" t="s">
        <v>5</v>
      </c>
      <c r="G2" s="263">
        <v>2011</v>
      </c>
      <c r="H2" s="264"/>
      <c r="I2" s="264"/>
      <c r="J2" s="265"/>
      <c r="K2" s="263">
        <v>2012</v>
      </c>
      <c r="L2" s="264"/>
      <c r="M2" s="264"/>
      <c r="N2" s="265"/>
      <c r="O2" s="263">
        <v>2013</v>
      </c>
      <c r="P2" s="264"/>
      <c r="Q2" s="264"/>
      <c r="R2" s="265"/>
      <c r="S2" s="263">
        <v>2014</v>
      </c>
      <c r="T2" s="264"/>
      <c r="U2" s="264"/>
      <c r="V2" s="265"/>
      <c r="W2" s="263">
        <v>2015</v>
      </c>
      <c r="X2" s="264"/>
      <c r="Y2" s="264"/>
      <c r="Z2" s="265"/>
      <c r="AA2" s="263">
        <v>2016</v>
      </c>
      <c r="AB2" s="264"/>
      <c r="AC2" s="264"/>
      <c r="AD2" s="265"/>
    </row>
    <row r="3" spans="2:30" s="7" customFormat="1" ht="15">
      <c r="B3" s="121"/>
      <c r="C3" s="122"/>
      <c r="D3" s="6"/>
      <c r="E3" s="123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3" t="s">
        <v>133</v>
      </c>
      <c r="U3" s="60" t="s">
        <v>134</v>
      </c>
      <c r="V3" s="60" t="s">
        <v>135</v>
      </c>
      <c r="W3" s="243" t="s">
        <v>132</v>
      </c>
      <c r="X3" s="243" t="s">
        <v>133</v>
      </c>
      <c r="Y3" s="243" t="s">
        <v>134</v>
      </c>
      <c r="Z3" s="60" t="s">
        <v>135</v>
      </c>
      <c r="AA3" s="243" t="s">
        <v>132</v>
      </c>
      <c r="AB3" s="243" t="s">
        <v>133</v>
      </c>
      <c r="AC3" s="243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5">
        <v>111.57142300997361</v>
      </c>
      <c r="X4" s="125">
        <v>107.29111003345605</v>
      </c>
      <c r="Y4" s="125">
        <v>109.5408107247879</v>
      </c>
      <c r="Z4" s="125">
        <v>111.81634318030284</v>
      </c>
      <c r="AA4" s="125">
        <f>(PPI_ALLRwanda_Month!BP4+PPI_ALLRwanda_Month!BQ4+PPI_ALLRwanda_Month!BR4)/3</f>
        <v>110.37651027850787</v>
      </c>
      <c r="AB4" s="125">
        <v>110.05655463473711</v>
      </c>
      <c r="AC4" s="125">
        <v>113.71599449092962</v>
      </c>
      <c r="AD4" s="125"/>
    </row>
    <row r="5" spans="1:30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127">
        <v>115.7488169043523</v>
      </c>
      <c r="H5" s="127">
        <v>118.62061139581094</v>
      </c>
      <c r="I5" s="127">
        <v>106.21768588548287</v>
      </c>
      <c r="J5" s="127">
        <v>96.63264663408974</v>
      </c>
      <c r="K5" s="127">
        <v>102.48208807157992</v>
      </c>
      <c r="L5" s="127">
        <v>97.61551043711988</v>
      </c>
      <c r="M5" s="127">
        <v>98.63204261920201</v>
      </c>
      <c r="N5" s="127">
        <v>103.24001849437855</v>
      </c>
      <c r="O5" s="127">
        <v>111.5285688303306</v>
      </c>
      <c r="P5" s="127">
        <v>103.54222345377735</v>
      </c>
      <c r="Q5" s="127">
        <v>112.01276602497508</v>
      </c>
      <c r="R5" s="127">
        <v>115.7856198825723</v>
      </c>
      <c r="S5" s="127">
        <v>125.60917402640025</v>
      </c>
      <c r="T5" s="127">
        <v>125.45698450588351</v>
      </c>
      <c r="U5" s="127">
        <v>123.46224352742458</v>
      </c>
      <c r="V5" s="127">
        <v>116.5040715400039</v>
      </c>
      <c r="W5" s="127">
        <v>110.61414588900521</v>
      </c>
      <c r="X5" s="127">
        <v>97.36396044824603</v>
      </c>
      <c r="Y5" s="127">
        <v>85.05910197244721</v>
      </c>
      <c r="Z5" s="127">
        <v>80.31128786081881</v>
      </c>
      <c r="AA5" s="127">
        <f>(PPI_ALLRwanda_Month!BP5+PPI_ALLRwanda_Month!BQ5+PPI_ALLRwanda_Month!BR5)/3</f>
        <v>82.09221736480055</v>
      </c>
      <c r="AB5" s="127">
        <v>95.24494702393655</v>
      </c>
      <c r="AC5" s="127">
        <v>111.66061850347891</v>
      </c>
      <c r="AD5" s="127"/>
    </row>
    <row r="6" spans="1:30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9">
        <v>110.61414588900521</v>
      </c>
      <c r="X6" s="129">
        <v>97.36396044824603</v>
      </c>
      <c r="Y6" s="129">
        <v>85.05910197244721</v>
      </c>
      <c r="Z6" s="129">
        <v>80.31128786081881</v>
      </c>
      <c r="AA6" s="129">
        <f>(PPI_ALLRwanda_Month!BP6+PPI_ALLRwanda_Month!BQ6+PPI_ALLRwanda_Month!BR6)/3</f>
        <v>82.09221736480055</v>
      </c>
      <c r="AB6" s="129">
        <v>95.24494702393655</v>
      </c>
      <c r="AC6" s="129">
        <v>111.66061850347891</v>
      </c>
      <c r="AD6" s="129"/>
    </row>
    <row r="7" spans="1:30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1">
        <v>110.61414588900521</v>
      </c>
      <c r="X7" s="131">
        <v>97.36396044824603</v>
      </c>
      <c r="Y7" s="131">
        <v>85.05910197244721</v>
      </c>
      <c r="Z7" s="131">
        <v>80.31128786081881</v>
      </c>
      <c r="AA7" s="131">
        <f>(PPI_ALLRwanda_Month!BP7+PPI_ALLRwanda_Month!BQ7+PPI_ALLRwanda_Month!BR7)/3</f>
        <v>82.09221736480055</v>
      </c>
      <c r="AB7" s="131">
        <v>95.24494702393655</v>
      </c>
      <c r="AC7" s="131">
        <v>111.66061850347891</v>
      </c>
      <c r="AD7" s="131"/>
    </row>
    <row r="8" spans="1:30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/>
    </row>
    <row r="9" spans="1:30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7">
        <v>112.2979395738508</v>
      </c>
      <c r="X9" s="127">
        <v>108.0217888561708</v>
      </c>
      <c r="Y9" s="127">
        <v>111.63338949215142</v>
      </c>
      <c r="Z9" s="127">
        <v>112.97065628422676</v>
      </c>
      <c r="AA9" s="127">
        <f>(PPI_ALLRwanda_Month!BP9+PPI_ALLRwanda_Month!BQ9+PPI_ALLRwanda_Month!BR9)/3</f>
        <v>110.79234731648528</v>
      </c>
      <c r="AB9" s="127">
        <v>109.25947868511696</v>
      </c>
      <c r="AC9" s="127">
        <v>112.53880284990002</v>
      </c>
      <c r="AD9" s="127"/>
    </row>
    <row r="10" spans="1:30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9">
        <v>110.85732755816275</v>
      </c>
      <c r="X10" s="129">
        <v>102.05755933737545</v>
      </c>
      <c r="Y10" s="129">
        <v>109.29534192149102</v>
      </c>
      <c r="Z10" s="129">
        <v>112.18463875880552</v>
      </c>
      <c r="AA10" s="129">
        <f>(PPI_ALLRwanda_Month!BP10+PPI_ALLRwanda_Month!BQ10+PPI_ALLRwanda_Month!BR10)/3</f>
        <v>107.99243057996448</v>
      </c>
      <c r="AB10" s="129">
        <v>104.1699222963302</v>
      </c>
      <c r="AC10" s="129">
        <v>110.07739989290586</v>
      </c>
      <c r="AD10" s="129"/>
    </row>
    <row r="11" spans="1:30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1">
        <v>100.05335990834287</v>
      </c>
      <c r="X11" s="131">
        <v>100.05335990834287</v>
      </c>
      <c r="Y11" s="131">
        <v>100.05335990834287</v>
      </c>
      <c r="Z11" s="131">
        <v>100.05335990834287</v>
      </c>
      <c r="AA11" s="131">
        <f>(PPI_ALLRwanda_Month!BP11+PPI_ALLRwanda_Month!BQ11+PPI_ALLRwanda_Month!BR11)/3</f>
        <v>100.05335990834287</v>
      </c>
      <c r="AB11" s="131">
        <v>100.05335990834287</v>
      </c>
      <c r="AC11" s="131">
        <v>100.05335990834287</v>
      </c>
      <c r="AD11" s="131"/>
    </row>
    <row r="12" spans="1:30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/>
    </row>
    <row r="13" spans="1:30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1">
        <v>151.2336203785061</v>
      </c>
      <c r="X13" s="131">
        <v>146.0299094556738</v>
      </c>
      <c r="Y13" s="131">
        <v>145.45147940461152</v>
      </c>
      <c r="Z13" s="131">
        <v>146.32732439858833</v>
      </c>
      <c r="AA13" s="131">
        <f>(PPI_ALLRwanda_Month!BP13+PPI_ALLRwanda_Month!BQ13+PPI_ALLRwanda_Month!BR13)/3</f>
        <v>136.69050416068075</v>
      </c>
      <c r="AB13" s="131">
        <v>144.43819621611246</v>
      </c>
      <c r="AC13" s="131">
        <v>144.63491539023306</v>
      </c>
      <c r="AD13" s="131"/>
    </row>
    <row r="14" spans="1:30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/>
    </row>
    <row r="15" spans="1:30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1">
        <v>85.97797451219363</v>
      </c>
      <c r="X15" s="131">
        <v>87.05271774064515</v>
      </c>
      <c r="Y15" s="131">
        <v>87.05271774064515</v>
      </c>
      <c r="Z15" s="131">
        <v>91.0146806389776</v>
      </c>
      <c r="AA15" s="131">
        <f>(PPI_ALLRwanda_Month!BP15+PPI_ALLRwanda_Month!BQ15+PPI_ALLRwanda_Month!BR15)/3</f>
        <v>87.05271774064515</v>
      </c>
      <c r="AB15" s="131">
        <v>87.74202962962518</v>
      </c>
      <c r="AC15" s="131">
        <v>87.74202962962518</v>
      </c>
      <c r="AD15" s="131"/>
    </row>
    <row r="16" spans="1:3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/>
    </row>
    <row r="17" spans="1:30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1">
        <v>96.64522179618423</v>
      </c>
      <c r="X17" s="131">
        <v>96.28712990989754</v>
      </c>
      <c r="Y17" s="131">
        <v>98.05949722256555</v>
      </c>
      <c r="Z17" s="131">
        <v>97.54390144486034</v>
      </c>
      <c r="AA17" s="131">
        <f>(PPI_ALLRwanda_Month!BP17+PPI_ALLRwanda_Month!BQ17+PPI_ALLRwanda_Month!BR17)/3</f>
        <v>96.18195138318684</v>
      </c>
      <c r="AB17" s="131">
        <v>93.97981942444353</v>
      </c>
      <c r="AC17" s="131">
        <v>92.12528796461947</v>
      </c>
      <c r="AD17" s="131"/>
    </row>
    <row r="18" spans="1:30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/>
    </row>
    <row r="19" spans="1:30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1">
        <v>113.82821358316744</v>
      </c>
      <c r="X19" s="131">
        <v>103.11141557173221</v>
      </c>
      <c r="Y19" s="131">
        <v>111.8323199674142</v>
      </c>
      <c r="Z19" s="131">
        <v>115.24751636770792</v>
      </c>
      <c r="AA19" s="131">
        <f>(PPI_ALLRwanda_Month!BP19+PPI_ALLRwanda_Month!BQ19+PPI_ALLRwanda_Month!BR19)/3</f>
        <v>110.45427523466778</v>
      </c>
      <c r="AB19" s="131">
        <v>106.00415520968431</v>
      </c>
      <c r="AC19" s="131">
        <v>113.31603003211092</v>
      </c>
      <c r="AD19" s="131"/>
    </row>
    <row r="20" spans="1:30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/>
    </row>
    <row r="21" spans="1:30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/>
    </row>
    <row r="22" spans="1:30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114.70449912304639</v>
      </c>
      <c r="H22" s="135">
        <v>125.49625846500915</v>
      </c>
      <c r="I22" s="135">
        <v>127.69118788529472</v>
      </c>
      <c r="J22" s="135">
        <v>143.68810326588104</v>
      </c>
      <c r="K22" s="135">
        <v>139.2661742807013</v>
      </c>
      <c r="L22" s="135">
        <v>143.8669020888914</v>
      </c>
      <c r="M22" s="135">
        <v>138.99892431749524</v>
      </c>
      <c r="N22" s="135">
        <v>140.1339999251343</v>
      </c>
      <c r="O22" s="135">
        <v>130.96757725535895</v>
      </c>
      <c r="P22" s="135">
        <v>111.45475855633657</v>
      </c>
      <c r="Q22" s="135">
        <v>117.14463947592232</v>
      </c>
      <c r="R22" s="135">
        <v>116.29293330050767</v>
      </c>
      <c r="S22" s="135">
        <v>119.391948199112</v>
      </c>
      <c r="T22" s="135">
        <v>101.69655613786229</v>
      </c>
      <c r="U22" s="135">
        <v>108.35160927537116</v>
      </c>
      <c r="V22" s="135">
        <v>115.06426275935138</v>
      </c>
      <c r="W22" s="219">
        <v>124.83881063427164</v>
      </c>
      <c r="X22" s="219">
        <v>109.78988825810323</v>
      </c>
      <c r="Y22" s="219">
        <v>124.21109041976563</v>
      </c>
      <c r="Z22" s="219">
        <v>128.27828241410137</v>
      </c>
      <c r="AA22" s="219">
        <f>(PPI_ALLRwanda_Month!BP22+PPI_ALLRwanda_Month!BQ22+PPI_ALLRwanda_Month!BR22)/3</f>
        <v>114.16764861523535</v>
      </c>
      <c r="AB22" s="219">
        <v>100.01789516422082</v>
      </c>
      <c r="AC22" s="219">
        <v>110.50280431036946</v>
      </c>
      <c r="AD22" s="219"/>
    </row>
    <row r="23" spans="1:30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128.58336468814733</v>
      </c>
      <c r="H23" s="142">
        <v>149.80145703317757</v>
      </c>
      <c r="I23" s="142">
        <v>148.5645700474739</v>
      </c>
      <c r="J23" s="142">
        <v>175.9334349450797</v>
      </c>
      <c r="K23" s="142">
        <v>165.49469357691066</v>
      </c>
      <c r="L23" s="142">
        <v>168.2193193840366</v>
      </c>
      <c r="M23" s="142">
        <v>158.5062285713337</v>
      </c>
      <c r="N23" s="142">
        <v>158.53154132543318</v>
      </c>
      <c r="O23" s="142">
        <v>144.72317086314936</v>
      </c>
      <c r="P23" s="142">
        <v>124.81232589462691</v>
      </c>
      <c r="Q23" s="142">
        <v>127.41476273267386</v>
      </c>
      <c r="R23" s="142">
        <v>128.53992875230367</v>
      </c>
      <c r="S23" s="142">
        <v>131.75809869784675</v>
      </c>
      <c r="T23" s="142">
        <v>109.76446859056414</v>
      </c>
      <c r="U23" s="142">
        <v>119.3208845304182</v>
      </c>
      <c r="V23" s="142">
        <v>136.42071807456492</v>
      </c>
      <c r="W23" s="142">
        <v>143.16738860449485</v>
      </c>
      <c r="X23" s="142">
        <v>101.6504969240954</v>
      </c>
      <c r="Y23" s="142">
        <v>97.43842603147732</v>
      </c>
      <c r="Z23" s="142">
        <v>95.68830737904248</v>
      </c>
      <c r="AA23" s="142">
        <f>(PPI_ALLRwanda_Month!BP23+PPI_ALLRwanda_Month!BQ23+PPI_ALLRwanda_Month!BR23)/3</f>
        <v>77.57242621861509</v>
      </c>
      <c r="AB23" s="142">
        <v>77.46514220968669</v>
      </c>
      <c r="AC23" s="142">
        <v>99.12635319647607</v>
      </c>
      <c r="AD23" s="142"/>
    </row>
    <row r="24" spans="1:30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101.68056363189471</v>
      </c>
      <c r="H24" s="142">
        <v>95.59935508978572</v>
      </c>
      <c r="I24" s="142">
        <v>102.53990816090993</v>
      </c>
      <c r="J24" s="142">
        <v>98.51793748499261</v>
      </c>
      <c r="K24" s="142">
        <v>104.79960855984059</v>
      </c>
      <c r="L24" s="142">
        <v>113.16186083045984</v>
      </c>
      <c r="M24" s="142">
        <v>117.65273224131295</v>
      </c>
      <c r="N24" s="142">
        <v>119.52032852441606</v>
      </c>
      <c r="O24" s="142">
        <v>116.91841958213881</v>
      </c>
      <c r="P24" s="142">
        <v>97.56701372867855</v>
      </c>
      <c r="Q24" s="142">
        <v>106.87479482954616</v>
      </c>
      <c r="R24" s="142">
        <v>104.0033041700949</v>
      </c>
      <c r="S24" s="142">
        <v>106.85861006872862</v>
      </c>
      <c r="T24" s="142">
        <v>94.0361223106969</v>
      </c>
      <c r="U24" s="142">
        <v>97.38294171252714</v>
      </c>
      <c r="V24" s="142">
        <v>91.19325462363281</v>
      </c>
      <c r="W24" s="142">
        <v>100.09685670279562</v>
      </c>
      <c r="X24" s="142">
        <v>115.94452755612872</v>
      </c>
      <c r="Y24" s="142">
        <v>140.3456998074905</v>
      </c>
      <c r="Z24" s="142">
        <v>145.84190884403458</v>
      </c>
      <c r="AA24" s="142">
        <f>(PPI_ALLRwanda_Month!BP24+PPI_ALLRwanda_Month!BQ24+PPI_ALLRwanda_Month!BR24)/3</f>
        <v>132.53701060888974</v>
      </c>
      <c r="AB24" s="142">
        <v>111.31676515189714</v>
      </c>
      <c r="AC24" s="142">
        <v>118.27090025684937</v>
      </c>
      <c r="AD24" s="142"/>
    </row>
    <row r="25" spans="1:30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9">
        <v>119.62974592514242</v>
      </c>
      <c r="X25" s="129">
        <v>119.62760687986419</v>
      </c>
      <c r="Y25" s="129">
        <v>119.62952325503905</v>
      </c>
      <c r="Z25" s="129">
        <v>119.62946437297542</v>
      </c>
      <c r="AA25" s="129">
        <f>(PPI_ALLRwanda_Month!BP25+PPI_ALLRwanda_Month!BQ25+PPI_ALLRwanda_Month!BR25)/3</f>
        <v>119.62946437297542</v>
      </c>
      <c r="AB25" s="129">
        <v>120.32466468545603</v>
      </c>
      <c r="AC25" s="129">
        <v>120.67507564949534</v>
      </c>
      <c r="AD25" s="129"/>
    </row>
    <row r="26" spans="1:30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1">
        <v>119.62974592514242</v>
      </c>
      <c r="X26" s="131">
        <v>119.62760687986419</v>
      </c>
      <c r="Y26" s="131">
        <v>119.62952325503905</v>
      </c>
      <c r="Z26" s="131">
        <v>119.62946437297542</v>
      </c>
      <c r="AA26" s="131">
        <f>(PPI_ALLRwanda_Month!BP26+PPI_ALLRwanda_Month!BQ26+PPI_ALLRwanda_Month!BR26)/3</f>
        <v>119.62946437297542</v>
      </c>
      <c r="AB26" s="131">
        <v>120.32466468545603</v>
      </c>
      <c r="AC26" s="131">
        <v>120.67507564949534</v>
      </c>
      <c r="AD26" s="131"/>
    </row>
    <row r="27" spans="1:30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/>
    </row>
    <row r="28" spans="1:30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/>
    </row>
    <row r="29" spans="1:30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/>
    </row>
    <row r="30" spans="1:30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9">
        <v>107.92280755765478</v>
      </c>
      <c r="X30" s="129">
        <v>107.92280755765478</v>
      </c>
      <c r="Y30" s="129">
        <v>107.92280755765478</v>
      </c>
      <c r="Z30" s="129">
        <v>107.92280755765478</v>
      </c>
      <c r="AA30" s="129">
        <f>(PPI_ALLRwanda_Month!BP30+PPI_ALLRwanda_Month!BQ30+PPI_ALLRwanda_Month!BR30)/3</f>
        <v>107.92280755765478</v>
      </c>
      <c r="AB30" s="129">
        <v>107.92280755765478</v>
      </c>
      <c r="AC30" s="129">
        <v>100</v>
      </c>
      <c r="AD30" s="129"/>
    </row>
    <row r="31" spans="1:30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1">
        <v>107.92280755765478</v>
      </c>
      <c r="X31" s="131">
        <v>107.92280755765478</v>
      </c>
      <c r="Y31" s="131">
        <v>107.92280755765478</v>
      </c>
      <c r="Z31" s="131">
        <v>107.92280755765478</v>
      </c>
      <c r="AA31" s="131">
        <f>(PPI_ALLRwanda_Month!BP31+PPI_ALLRwanda_Month!BQ31+PPI_ALLRwanda_Month!BR31)/3</f>
        <v>107.92280755765478</v>
      </c>
      <c r="AB31" s="131">
        <v>107.92280755765478</v>
      </c>
      <c r="AC31" s="131">
        <v>100</v>
      </c>
      <c r="AD31" s="131"/>
    </row>
    <row r="32" spans="1:30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/>
    </row>
    <row r="33" spans="1:30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9">
        <v>73.62056470362087</v>
      </c>
      <c r="X33" s="129">
        <v>73.62056470362087</v>
      </c>
      <c r="Y33" s="129">
        <v>73.62056470362087</v>
      </c>
      <c r="Z33" s="129">
        <v>73.62056470362087</v>
      </c>
      <c r="AA33" s="129">
        <f>(PPI_ALLRwanda_Month!BP33+PPI_ALLRwanda_Month!BQ33+PPI_ALLRwanda_Month!BR33)/3</f>
        <v>73.62056470362087</v>
      </c>
      <c r="AB33" s="129">
        <v>73.62056470362087</v>
      </c>
      <c r="AC33" s="129">
        <v>73.62056470362087</v>
      </c>
      <c r="AD33" s="129"/>
    </row>
    <row r="34" spans="1:30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1">
        <v>73.62056470362087</v>
      </c>
      <c r="X34" s="131">
        <v>73.62056470362087</v>
      </c>
      <c r="Y34" s="131">
        <v>73.62056470362087</v>
      </c>
      <c r="Z34" s="131">
        <v>73.62056470362087</v>
      </c>
      <c r="AA34" s="131">
        <f>(PPI_ALLRwanda_Month!BP34+PPI_ALLRwanda_Month!BQ34+PPI_ALLRwanda_Month!BR34)/3</f>
        <v>73.62056470362087</v>
      </c>
      <c r="AB34" s="131">
        <v>73.62056470362087</v>
      </c>
      <c r="AC34" s="131">
        <v>73.62056470362087</v>
      </c>
      <c r="AD34" s="131"/>
    </row>
    <row r="35" spans="1:30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/>
    </row>
    <row r="36" spans="1:30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9">
        <v>78.18783597959136</v>
      </c>
      <c r="X36" s="129">
        <v>78.18783597959136</v>
      </c>
      <c r="Y36" s="129">
        <v>78.18783597959136</v>
      </c>
      <c r="Z36" s="129">
        <v>78.18783597959136</v>
      </c>
      <c r="AA36" s="129">
        <f>(PPI_ALLRwanda_Month!BP36+PPI_ALLRwanda_Month!BQ36+PPI_ALLRwanda_Month!BR36)/3</f>
        <v>78.18783597959136</v>
      </c>
      <c r="AB36" s="129">
        <v>78.18783597959136</v>
      </c>
      <c r="AC36" s="129">
        <v>78.18783597959136</v>
      </c>
      <c r="AD36" s="129"/>
    </row>
    <row r="37" spans="1:30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1">
        <v>78.18783597959136</v>
      </c>
      <c r="X37" s="131">
        <v>78.18783597959136</v>
      </c>
      <c r="Y37" s="131">
        <v>78.18783597959136</v>
      </c>
      <c r="Z37" s="131">
        <v>78.18783597959136</v>
      </c>
      <c r="AA37" s="131">
        <f>(PPI_ALLRwanda_Month!BP37+PPI_ALLRwanda_Month!BQ37+PPI_ALLRwanda_Month!BR37)/3</f>
        <v>78.18783597959136</v>
      </c>
      <c r="AB37" s="131">
        <v>78.18783597959136</v>
      </c>
      <c r="AC37" s="131">
        <v>78.18783597959136</v>
      </c>
      <c r="AD37" s="131"/>
    </row>
    <row r="38" spans="1:30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/>
    </row>
    <row r="39" spans="1:30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9">
        <v>111.51210735944153</v>
      </c>
      <c r="X39" s="129">
        <v>111.51210735944153</v>
      </c>
      <c r="Y39" s="129">
        <v>111.51210735944153</v>
      </c>
      <c r="Z39" s="129">
        <v>111.51210735944153</v>
      </c>
      <c r="AA39" s="129">
        <f>(PPI_ALLRwanda_Month!BP39+PPI_ALLRwanda_Month!BQ39+PPI_ALLRwanda_Month!BR39)/3</f>
        <v>111.51210735944153</v>
      </c>
      <c r="AB39" s="129">
        <v>111.51210735944153</v>
      </c>
      <c r="AC39" s="129">
        <v>111.51210735944153</v>
      </c>
      <c r="AD39" s="129"/>
    </row>
    <row r="40" spans="1:30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1">
        <v>111.51210735944153</v>
      </c>
      <c r="X40" s="131">
        <v>111.51210735944153</v>
      </c>
      <c r="Y40" s="131">
        <v>111.51210735944153</v>
      </c>
      <c r="Z40" s="131">
        <v>111.51210735944153</v>
      </c>
      <c r="AA40" s="131">
        <f>(PPI_ALLRwanda_Month!BP40+PPI_ALLRwanda_Month!BQ40+PPI_ALLRwanda_Month!BR40)/3</f>
        <v>111.51210735944153</v>
      </c>
      <c r="AB40" s="131">
        <v>111.51210735944153</v>
      </c>
      <c r="AC40" s="131">
        <v>111.51210735944153</v>
      </c>
      <c r="AD40" s="131"/>
    </row>
    <row r="41" spans="1:30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/>
    </row>
    <row r="42" spans="1:30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9">
        <v>99.0050793076603</v>
      </c>
      <c r="X42" s="129">
        <v>97.10199578988357</v>
      </c>
      <c r="Y42" s="129">
        <v>104.30225822647178</v>
      </c>
      <c r="Z42" s="129">
        <v>104.30225822647178</v>
      </c>
      <c r="AA42" s="129">
        <f>(PPI_ALLRwanda_Month!BP42+PPI_ALLRwanda_Month!BQ42+PPI_ALLRwanda_Month!BR42)/3</f>
        <v>104.30225822647178</v>
      </c>
      <c r="AB42" s="129">
        <v>107.63895390703279</v>
      </c>
      <c r="AC42" s="129">
        <v>105.32152086271257</v>
      </c>
      <c r="AD42" s="129"/>
    </row>
    <row r="43" spans="1:30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1">
        <v>99.0050793076603</v>
      </c>
      <c r="X43" s="131">
        <v>97.10199578988357</v>
      </c>
      <c r="Y43" s="131">
        <v>104.30225822647178</v>
      </c>
      <c r="Z43" s="131">
        <v>104.30225822647178</v>
      </c>
      <c r="AA43" s="131">
        <f>(PPI_ALLRwanda_Month!BP43+PPI_ALLRwanda_Month!BQ43+PPI_ALLRwanda_Month!BR43)/3</f>
        <v>104.30225822647178</v>
      </c>
      <c r="AB43" s="131">
        <v>107.63895390703279</v>
      </c>
      <c r="AC43" s="131">
        <v>105.32152086271257</v>
      </c>
      <c r="AD43" s="131"/>
    </row>
    <row r="44" spans="1:30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/>
    </row>
    <row r="45" spans="1:30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9">
        <v>103.50576323311577</v>
      </c>
      <c r="X45" s="129">
        <v>103.14714705078516</v>
      </c>
      <c r="Y45" s="129">
        <v>104.69814524445796</v>
      </c>
      <c r="Z45" s="129">
        <v>106.69987526117995</v>
      </c>
      <c r="AA45" s="129">
        <f>(PPI_ALLRwanda_Month!BP45+PPI_ALLRwanda_Month!BQ45+PPI_ALLRwanda_Month!BR45)/3</f>
        <v>106.44409484565534</v>
      </c>
      <c r="AB45" s="129">
        <v>107.42784805895447</v>
      </c>
      <c r="AC45" s="129">
        <v>108.5853469299352</v>
      </c>
      <c r="AD45" s="129"/>
    </row>
    <row r="46" spans="1:30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1">
        <v>103.50576323311577</v>
      </c>
      <c r="X46" s="131">
        <v>103.14714705078516</v>
      </c>
      <c r="Y46" s="131">
        <v>104.69814524445796</v>
      </c>
      <c r="Z46" s="131">
        <v>106.69987526117995</v>
      </c>
      <c r="AA46" s="131">
        <f>(PPI_ALLRwanda_Month!BP46+PPI_ALLRwanda_Month!BQ46+PPI_ALLRwanda_Month!BR46)/3</f>
        <v>106.44409484565534</v>
      </c>
      <c r="AB46" s="131">
        <v>107.42784805895447</v>
      </c>
      <c r="AC46" s="131">
        <v>108.5853469299352</v>
      </c>
      <c r="AD46" s="131"/>
    </row>
    <row r="47" spans="1:30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/>
    </row>
    <row r="48" spans="1:30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9">
        <v>111.08006362404224</v>
      </c>
      <c r="X48" s="129">
        <v>110.89406060284078</v>
      </c>
      <c r="Y48" s="129">
        <v>111.45801626889147</v>
      </c>
      <c r="Z48" s="129">
        <v>111.4724660096684</v>
      </c>
      <c r="AA48" s="129">
        <f>(PPI_ALLRwanda_Month!BP48+PPI_ALLRwanda_Month!BQ48+PPI_ALLRwanda_Month!BR48)/3</f>
        <v>111.95873086098948</v>
      </c>
      <c r="AB48" s="129">
        <v>112.29659154501512</v>
      </c>
      <c r="AC48" s="129">
        <v>114.28523031970728</v>
      </c>
      <c r="AD48" s="129"/>
    </row>
    <row r="49" spans="1:30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1">
        <v>111.08006362404224</v>
      </c>
      <c r="X49" s="131">
        <v>110.89406060284078</v>
      </c>
      <c r="Y49" s="131">
        <v>111.45801626889147</v>
      </c>
      <c r="Z49" s="131">
        <v>111.4724660096684</v>
      </c>
      <c r="AA49" s="131">
        <f>(PPI_ALLRwanda_Month!BP49+PPI_ALLRwanda_Month!BQ49+PPI_ALLRwanda_Month!BR49)/3</f>
        <v>111.95873086098948</v>
      </c>
      <c r="AB49" s="131">
        <v>112.29659154501512</v>
      </c>
      <c r="AC49" s="131">
        <v>114.28523031970728</v>
      </c>
      <c r="AD49" s="131"/>
    </row>
    <row r="50" spans="1:30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/>
    </row>
    <row r="51" spans="1:30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/>
    </row>
    <row r="52" spans="1:30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/>
    </row>
    <row r="53" spans="1:30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9">
        <v>100.08294815718686</v>
      </c>
      <c r="X53" s="129">
        <v>100.08294815718686</v>
      </c>
      <c r="Y53" s="129">
        <v>100.08294815718686</v>
      </c>
      <c r="Z53" s="129">
        <v>100.08294815718686</v>
      </c>
      <c r="AA53" s="129">
        <f>(PPI_ALLRwanda_Month!BP53+PPI_ALLRwanda_Month!BQ53+PPI_ALLRwanda_Month!BR53)/3</f>
        <v>100.08294815718686</v>
      </c>
      <c r="AB53" s="129">
        <v>100.08294815718686</v>
      </c>
      <c r="AC53" s="129">
        <v>100.08294815718686</v>
      </c>
      <c r="AD53" s="129"/>
    </row>
    <row r="54" spans="1:30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1">
        <v>100.08294815718686</v>
      </c>
      <c r="X54" s="131">
        <v>100.08294815718686</v>
      </c>
      <c r="Y54" s="131">
        <v>100.08294815718686</v>
      </c>
      <c r="Z54" s="131">
        <v>100.08294815718686</v>
      </c>
      <c r="AA54" s="131">
        <f>(PPI_ALLRwanda_Month!BP54+PPI_ALLRwanda_Month!BQ54+PPI_ALLRwanda_Month!BR54)/3</f>
        <v>100.08294815718686</v>
      </c>
      <c r="AB54" s="131">
        <v>100.08294815718686</v>
      </c>
      <c r="AC54" s="131">
        <v>100.08294815718686</v>
      </c>
      <c r="AD54" s="131"/>
    </row>
    <row r="55" spans="1:30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/>
    </row>
    <row r="56" spans="1:30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9">
        <v>167.051257263777</v>
      </c>
      <c r="X56" s="129">
        <v>166.79669561221036</v>
      </c>
      <c r="Y56" s="129">
        <v>163.05784308294426</v>
      </c>
      <c r="Z56" s="129">
        <v>163.3998035756881</v>
      </c>
      <c r="AA56" s="129">
        <f>(PPI_ALLRwanda_Month!BP56+PPI_ALLRwanda_Month!BQ56+PPI_ALLRwanda_Month!BR56)/3</f>
        <v>163.50081902862107</v>
      </c>
      <c r="AB56" s="129">
        <v>164.22294868460847</v>
      </c>
      <c r="AC56" s="129">
        <v>164.22278479740262</v>
      </c>
      <c r="AD56" s="129"/>
    </row>
    <row r="57" spans="1:30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1">
        <v>100</v>
      </c>
      <c r="X57" s="131">
        <v>100</v>
      </c>
      <c r="Y57" s="131">
        <v>100</v>
      </c>
      <c r="Z57" s="131">
        <v>100</v>
      </c>
      <c r="AA57" s="131">
        <f>(PPI_ALLRwanda_Month!BP57+PPI_ALLRwanda_Month!BQ57+PPI_ALLRwanda_Month!BR57)/3</f>
        <v>100</v>
      </c>
      <c r="AB57" s="131">
        <v>100</v>
      </c>
      <c r="AC57" s="131">
        <v>100</v>
      </c>
      <c r="AD57" s="131"/>
    </row>
    <row r="58" spans="1:30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/>
    </row>
    <row r="59" spans="1:30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1">
        <v>91.49341980661272</v>
      </c>
      <c r="X59" s="131">
        <v>91.49341980661272</v>
      </c>
      <c r="Y59" s="131">
        <v>91.76374543261458</v>
      </c>
      <c r="Z59" s="131">
        <v>91.76374543261458</v>
      </c>
      <c r="AA59" s="131">
        <f>(PPI_ALLRwanda_Month!BP59+PPI_ALLRwanda_Month!BQ59+PPI_ALLRwanda_Month!BR59)/3</f>
        <v>91.75933869095873</v>
      </c>
      <c r="AB59" s="131">
        <v>91.75933869095873</v>
      </c>
      <c r="AC59" s="131">
        <v>91.75933869095873</v>
      </c>
      <c r="AD59" s="131"/>
    </row>
    <row r="60" spans="1:30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/>
    </row>
    <row r="61" spans="1:30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9">
        <v>104.3279962523552</v>
      </c>
      <c r="X61" s="129">
        <v>104.29363914952525</v>
      </c>
      <c r="Y61" s="129">
        <v>100.31142442524725</v>
      </c>
      <c r="Z61" s="129">
        <v>100.65338491799106</v>
      </c>
      <c r="AA61" s="129">
        <f>(PPI_ALLRwanda_Month!BP61+PPI_ALLRwanda_Month!BQ61+PPI_ALLRwanda_Month!BR61)/3</f>
        <v>100.75836656015366</v>
      </c>
      <c r="AB61" s="129">
        <v>101.48049621614109</v>
      </c>
      <c r="AC61" s="129">
        <v>101.48033232893522</v>
      </c>
      <c r="AD61" s="129"/>
    </row>
    <row r="62" spans="1:30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1">
        <v>104.3279962523552</v>
      </c>
      <c r="X62" s="131">
        <v>104.29363914952525</v>
      </c>
      <c r="Y62" s="131">
        <v>100.31142442524725</v>
      </c>
      <c r="Z62" s="131">
        <v>100.65338491799106</v>
      </c>
      <c r="AA62" s="131">
        <f>(PPI_ALLRwanda_Month!BP62+PPI_ALLRwanda_Month!BQ62+PPI_ALLRwanda_Month!BR62)/3</f>
        <v>100.75836656015366</v>
      </c>
      <c r="AB62" s="131">
        <v>101.48049621614109</v>
      </c>
      <c r="AC62" s="131">
        <v>101.48033232893522</v>
      </c>
      <c r="AD62" s="131"/>
    </row>
    <row r="63" spans="1:30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/>
    </row>
    <row r="64" spans="1:30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9">
        <v>106.37861666054175</v>
      </c>
      <c r="X64" s="129">
        <v>109.31873466715452</v>
      </c>
      <c r="Y64" s="129">
        <v>112.14317266104497</v>
      </c>
      <c r="Z64" s="129">
        <v>107.79634270852416</v>
      </c>
      <c r="AA64" s="129">
        <f>(PPI_ALLRwanda_Month!BP64+PPI_ALLRwanda_Month!BQ64+PPI_ALLRwanda_Month!BR64)/3</f>
        <v>106.59268871538795</v>
      </c>
      <c r="AB64" s="129">
        <v>106.96721027245606</v>
      </c>
      <c r="AC64" s="129">
        <v>108.88633907309857</v>
      </c>
      <c r="AD64" s="129"/>
    </row>
    <row r="65" spans="1:30" s="30" customFormat="1" ht="36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1">
        <v>106.37861666054175</v>
      </c>
      <c r="X65" s="131">
        <v>109.31873466715452</v>
      </c>
      <c r="Y65" s="131">
        <v>112.14317266104497</v>
      </c>
      <c r="Z65" s="131">
        <v>107.79634270852416</v>
      </c>
      <c r="AA65" s="131">
        <f>(PPI_ALLRwanda_Month!BP65+PPI_ALLRwanda_Month!BQ65+PPI_ALLRwanda_Month!BR65)/3</f>
        <v>106.59268871538795</v>
      </c>
      <c r="AB65" s="131">
        <v>106.96721027245606</v>
      </c>
      <c r="AC65" s="131">
        <v>108.88633907309857</v>
      </c>
      <c r="AD65" s="131"/>
    </row>
    <row r="66" spans="1:30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/>
    </row>
    <row r="67" spans="1:30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9">
        <v>102.63157894736842</v>
      </c>
      <c r="X67" s="129">
        <v>102.63157894736842</v>
      </c>
      <c r="Y67" s="129">
        <v>102.63157894736842</v>
      </c>
      <c r="Z67" s="129">
        <v>102.63157894736842</v>
      </c>
      <c r="AA67" s="129">
        <f>(PPI_ALLRwanda_Month!BP67+PPI_ALLRwanda_Month!BQ67+PPI_ALLRwanda_Month!BR67)/3</f>
        <v>102.63157894736842</v>
      </c>
      <c r="AB67" s="129">
        <v>131.57894736842107</v>
      </c>
      <c r="AC67" s="129">
        <v>142.10526315789474</v>
      </c>
      <c r="AD67" s="129"/>
    </row>
    <row r="68" spans="1:30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1">
        <v>102.63157894736842</v>
      </c>
      <c r="X68" s="131">
        <v>102.63157894736842</v>
      </c>
      <c r="Y68" s="131">
        <v>102.63157894736842</v>
      </c>
      <c r="Z68" s="131">
        <v>102.63157894736842</v>
      </c>
      <c r="AA68" s="131">
        <f>(PPI_ALLRwanda_Month!BP68+PPI_ALLRwanda_Month!BQ68+PPI_ALLRwanda_Month!BR68)/3</f>
        <v>102.63157894736842</v>
      </c>
      <c r="AB68" s="131">
        <v>131.57894736842107</v>
      </c>
      <c r="AC68" s="131">
        <v>142.10526315789474</v>
      </c>
      <c r="AD68" s="131"/>
    </row>
    <row r="69" spans="1:30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/>
    </row>
    <row r="70" spans="1:30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9">
        <v>109.03713133194329</v>
      </c>
      <c r="X70" s="129">
        <v>109.10785411731393</v>
      </c>
      <c r="Y70" s="129">
        <v>108.91162384656543</v>
      </c>
      <c r="Z70" s="129">
        <v>107.62648692607509</v>
      </c>
      <c r="AA70" s="129">
        <f>(PPI_ALLRwanda_Month!BP70+PPI_ALLRwanda_Month!BQ70+PPI_ALLRwanda_Month!BR70)/3</f>
        <v>108.90403479804742</v>
      </c>
      <c r="AB70" s="129">
        <v>107.97207430154856</v>
      </c>
      <c r="AC70" s="129">
        <v>111.8024288790353</v>
      </c>
      <c r="AD70" s="129"/>
    </row>
    <row r="71" spans="1:30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1">
        <v>109.03713133194329</v>
      </c>
      <c r="X71" s="131">
        <v>109.10785411731393</v>
      </c>
      <c r="Y71" s="131">
        <v>108.91162384656543</v>
      </c>
      <c r="Z71" s="131">
        <v>107.62648692607509</v>
      </c>
      <c r="AA71" s="131">
        <f>(PPI_ALLRwanda_Month!BP71+PPI_ALLRwanda_Month!BQ71+PPI_ALLRwanda_Month!BR71)/3</f>
        <v>108.90403479804742</v>
      </c>
      <c r="AB71" s="131">
        <v>107.97207430154856</v>
      </c>
      <c r="AC71" s="131">
        <v>111.8024288790353</v>
      </c>
      <c r="AD71" s="131"/>
    </row>
    <row r="72" spans="1:30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/>
    </row>
    <row r="73" spans="1:30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7">
        <v>119.79272749586214</v>
      </c>
      <c r="X73" s="127">
        <v>119.79272749586214</v>
      </c>
      <c r="Y73" s="127">
        <v>127.55209264503992</v>
      </c>
      <c r="Z73" s="127">
        <v>143.0708229433955</v>
      </c>
      <c r="AA73" s="127">
        <f>(PPI_ALLRwanda_Month!BP73+PPI_ALLRwanda_Month!BQ73+PPI_ALLRwanda_Month!BR73)/3</f>
        <v>143.0708229433955</v>
      </c>
      <c r="AB73" s="127">
        <v>143.0708229433955</v>
      </c>
      <c r="AC73" s="127">
        <v>143.0708229433955</v>
      </c>
      <c r="AD73" s="127"/>
    </row>
    <row r="74" spans="1:30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9">
        <v>119.79272749586214</v>
      </c>
      <c r="X74" s="129">
        <v>119.79272749586214</v>
      </c>
      <c r="Y74" s="129">
        <v>127.55209264503992</v>
      </c>
      <c r="Z74" s="129">
        <v>143.0708229433955</v>
      </c>
      <c r="AA74" s="129">
        <f>(PPI_ALLRwanda_Month!BP74+PPI_ALLRwanda_Month!BQ74+PPI_ALLRwanda_Month!BR74)/3</f>
        <v>143.0708229433955</v>
      </c>
      <c r="AB74" s="129">
        <v>143.0708229433955</v>
      </c>
      <c r="AC74" s="129">
        <v>143.0708229433955</v>
      </c>
      <c r="AD74" s="129"/>
    </row>
    <row r="75" spans="1:30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1">
        <v>119.79272749586214</v>
      </c>
      <c r="X75" s="131">
        <v>119.79272749586214</v>
      </c>
      <c r="Y75" s="131">
        <v>127.55209264503992</v>
      </c>
      <c r="Z75" s="131">
        <v>143.0708229433955</v>
      </c>
      <c r="AA75" s="131">
        <f>(PPI_ALLRwanda_Month!BP75+PPI_ALLRwanda_Month!BQ75+PPI_ALLRwanda_Month!BR75)/3</f>
        <v>143.0708229433955</v>
      </c>
      <c r="AB75" s="131">
        <v>143.0708229433955</v>
      </c>
      <c r="AC75" s="131">
        <v>143.0708229433955</v>
      </c>
      <c r="AD75" s="131"/>
    </row>
    <row r="76" spans="1:30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/>
    </row>
    <row r="77" spans="1:30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7">
        <v>100</v>
      </c>
      <c r="X77" s="127">
        <v>100</v>
      </c>
      <c r="Y77" s="127">
        <v>100</v>
      </c>
      <c r="Z77" s="127">
        <v>100</v>
      </c>
      <c r="AA77" s="127">
        <f>(PPI_ALLRwanda_Month!BP77+PPI_ALLRwanda_Month!BQ77+PPI_ALLRwanda_Month!BR77)/3</f>
        <v>100</v>
      </c>
      <c r="AB77" s="127">
        <v>100</v>
      </c>
      <c r="AC77" s="127">
        <v>100</v>
      </c>
      <c r="AD77" s="127"/>
    </row>
    <row r="78" spans="1:30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9">
        <v>100</v>
      </c>
      <c r="X78" s="129">
        <v>100</v>
      </c>
      <c r="Y78" s="129">
        <v>100</v>
      </c>
      <c r="Z78" s="129">
        <v>100</v>
      </c>
      <c r="AA78" s="129">
        <f>(PPI_ALLRwanda_Month!BP78+PPI_ALLRwanda_Month!BQ78+PPI_ALLRwanda_Month!BR78)/3</f>
        <v>100</v>
      </c>
      <c r="AB78" s="129">
        <v>100</v>
      </c>
      <c r="AC78" s="129">
        <v>100</v>
      </c>
      <c r="AD78" s="129"/>
    </row>
    <row r="79" spans="1:30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1">
        <v>100</v>
      </c>
      <c r="X79" s="131">
        <v>100</v>
      </c>
      <c r="Y79" s="131">
        <v>100</v>
      </c>
      <c r="Z79" s="131">
        <v>100</v>
      </c>
      <c r="AA79" s="131">
        <f>(PPI_ALLRwanda_Month!BP79+PPI_ALLRwanda_Month!BQ79+PPI_ALLRwanda_Month!BR79)/3</f>
        <v>100</v>
      </c>
      <c r="AB79" s="131">
        <v>100</v>
      </c>
      <c r="AC79" s="131">
        <v>100</v>
      </c>
      <c r="AD79" s="131"/>
    </row>
    <row r="80" spans="1:30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/>
    </row>
    <row r="81" spans="1:30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7">
        <v>192.359600782524</v>
      </c>
      <c r="X81" s="127">
        <v>191.11283363585562</v>
      </c>
      <c r="Y81" s="127">
        <v>191.40265260167078</v>
      </c>
      <c r="Z81" s="127">
        <v>191.62363815234164</v>
      </c>
      <c r="AA81" s="127">
        <f>(PPI_ALLRwanda_Month!BP81+PPI_ALLRwanda_Month!BQ81+PPI_ALLRwanda_Month!BR81)/3</f>
        <v>191.6000733448881</v>
      </c>
      <c r="AB81" s="127">
        <v>192.24496364863853</v>
      </c>
      <c r="AC81" s="127">
        <v>191.63038365265263</v>
      </c>
      <c r="AD81" s="127"/>
    </row>
    <row r="82" spans="1:30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9">
        <v>192.359600782524</v>
      </c>
      <c r="X82" s="129">
        <v>191.11283363585562</v>
      </c>
      <c r="Y82" s="129">
        <v>191.40265260167078</v>
      </c>
      <c r="Z82" s="129">
        <v>191.62363815234164</v>
      </c>
      <c r="AA82" s="129">
        <f>(PPI_ALLRwanda_Month!BP82+PPI_ALLRwanda_Month!BQ82+PPI_ALLRwanda_Month!BR82)/3</f>
        <v>191.6000733448881</v>
      </c>
      <c r="AB82" s="129">
        <v>192.24496364863853</v>
      </c>
      <c r="AC82" s="129">
        <v>191.63038365265263</v>
      </c>
      <c r="AD82" s="129"/>
    </row>
    <row r="83" spans="1:30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1">
        <v>192.359600782524</v>
      </c>
      <c r="X83" s="131">
        <v>191.11283363585562</v>
      </c>
      <c r="Y83" s="131">
        <v>191.40265260167078</v>
      </c>
      <c r="Z83" s="131">
        <v>191.62363815234164</v>
      </c>
      <c r="AA83" s="131">
        <f>(PPI_ALLRwanda_Month!BP83+PPI_ALLRwanda_Month!BQ83+PPI_ALLRwanda_Month!BR83)/3</f>
        <v>191.6000733448881</v>
      </c>
      <c r="AB83" s="131">
        <v>192.24496364863853</v>
      </c>
      <c r="AC83" s="131">
        <v>191.63038365265263</v>
      </c>
      <c r="AD83" s="131"/>
    </row>
    <row r="84" spans="1:30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/>
    </row>
    <row r="85" spans="1:30" s="37" customFormat="1" ht="24">
      <c r="A85" s="248">
        <v>6</v>
      </c>
      <c r="B85" s="249" t="s">
        <v>126</v>
      </c>
      <c r="C85" s="250" t="s">
        <v>130</v>
      </c>
      <c r="D85" s="251" t="s">
        <v>131</v>
      </c>
      <c r="E85" s="252">
        <v>1</v>
      </c>
      <c r="F85" s="253">
        <v>2.6476954437565126</v>
      </c>
      <c r="G85" s="254">
        <v>120.03122497929253</v>
      </c>
      <c r="H85" s="254">
        <v>120.03122497929253</v>
      </c>
      <c r="I85" s="254">
        <v>120.03122497929253</v>
      </c>
      <c r="J85" s="254">
        <v>120.03122497929253</v>
      </c>
      <c r="K85" s="254">
        <v>120.03122497929253</v>
      </c>
      <c r="L85" s="254">
        <v>120.03122497929253</v>
      </c>
      <c r="M85" s="254">
        <v>120.03122497929253</v>
      </c>
      <c r="N85" s="254">
        <v>120.03122497929253</v>
      </c>
      <c r="O85" s="254">
        <v>120.03122497929253</v>
      </c>
      <c r="P85" s="254">
        <v>120.03122497929253</v>
      </c>
      <c r="Q85" s="254">
        <v>120.03122497929253</v>
      </c>
      <c r="R85" s="254">
        <v>120.03122497929253</v>
      </c>
      <c r="S85" s="254">
        <v>120.03122497929253</v>
      </c>
      <c r="T85" s="254">
        <v>120.03122497929253</v>
      </c>
      <c r="U85" s="254">
        <v>200.0520416321542</v>
      </c>
      <c r="V85" s="254">
        <v>200.0520416321542</v>
      </c>
      <c r="W85" s="254">
        <v>200.0520416321542</v>
      </c>
      <c r="X85" s="254">
        <v>200.0520416321542</v>
      </c>
      <c r="Y85" s="254">
        <v>200.0520416321542</v>
      </c>
      <c r="Z85" s="254">
        <v>200.0520416321542</v>
      </c>
      <c r="AA85" s="254">
        <f>(PPI_ALLRwanda_Month!BP85+PPI_ALLRwanda_Month!BQ85+PPI_ALLRwanda_Month!BR85)/3</f>
        <v>200.0520416321542</v>
      </c>
      <c r="AB85" s="254">
        <v>200.0520416321542</v>
      </c>
      <c r="AC85" s="254">
        <v>200.0520416321542</v>
      </c>
      <c r="AD85" s="254"/>
    </row>
    <row r="89" spans="2:25" s="73" customFormat="1" ht="15">
      <c r="B89" s="255"/>
      <c r="C89" s="256"/>
      <c r="D89" s="257"/>
      <c r="E89" s="257"/>
      <c r="F89" s="257"/>
      <c r="T89" s="262"/>
      <c r="W89" s="258"/>
      <c r="X89" s="258"/>
      <c r="Y89" s="258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9" t="s">
        <v>160</v>
      </c>
      <c r="G2" s="119"/>
    </row>
    <row r="5" spans="2:62" ht="32.25" thickBot="1">
      <c r="B5" s="114"/>
      <c r="C5" s="114"/>
      <c r="D5" s="150" t="s">
        <v>157</v>
      </c>
      <c r="E5" s="150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51" t="s">
        <v>154</v>
      </c>
      <c r="C6" s="152"/>
      <c r="D6" s="153" t="e">
        <f>#REF!</f>
        <v>#REF!</v>
      </c>
      <c r="E6" s="153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8" t="s">
        <v>155</v>
      </c>
      <c r="C7" s="149"/>
      <c r="D7" s="147" t="e">
        <f>#REF!</f>
        <v>#REF!</v>
      </c>
      <c r="E7" s="147" t="e">
        <f>#REF!</f>
        <v>#REF!</v>
      </c>
      <c r="BI7" t="e">
        <f>(F7/$F$4)*(PPI_Local_Quarterly!U7/PPI_Local_Quarterly!T7-1)*100</f>
        <v>#DIV/0!</v>
      </c>
    </row>
    <row r="8" spans="2:61" ht="15.75">
      <c r="B8" s="154" t="s">
        <v>159</v>
      </c>
      <c r="C8" s="155"/>
      <c r="D8" s="173" t="e">
        <f>#REF!</f>
        <v>#REF!</v>
      </c>
      <c r="E8" s="173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8"/>
      <c r="C10" s="178"/>
      <c r="D10" s="179" t="s">
        <v>167</v>
      </c>
      <c r="E10" s="179" t="s">
        <v>168</v>
      </c>
    </row>
    <row r="11" spans="2:5" ht="15.75">
      <c r="B11" s="180" t="s">
        <v>154</v>
      </c>
      <c r="C11" s="180"/>
      <c r="D11" s="181" t="e">
        <f>#REF!</f>
        <v>#REF!</v>
      </c>
      <c r="E11" s="181" t="e">
        <f>#REF!</f>
        <v>#REF!</v>
      </c>
    </row>
    <row r="12" spans="2:5" ht="15.75">
      <c r="B12" s="178" t="s">
        <v>155</v>
      </c>
      <c r="C12" s="178"/>
      <c r="D12" s="182" t="e">
        <f>#REF!</f>
        <v>#REF!</v>
      </c>
      <c r="E12" s="182" t="e">
        <f>#REF!</f>
        <v>#REF!</v>
      </c>
    </row>
    <row r="13" spans="2:5" ht="15.75">
      <c r="B13" s="176" t="s">
        <v>159</v>
      </c>
      <c r="C13" s="176"/>
      <c r="D13" s="183" t="e">
        <f>#REF!</f>
        <v>#REF!</v>
      </c>
      <c r="E13" s="183" t="e">
        <f>#REF!</f>
        <v>#REF!</v>
      </c>
    </row>
    <row r="15" spans="2:5" ht="31.5">
      <c r="B15" s="178"/>
      <c r="C15" s="178"/>
      <c r="D15" s="179" t="s">
        <v>186</v>
      </c>
      <c r="E15" s="179" t="s">
        <v>187</v>
      </c>
    </row>
    <row r="16" spans="2:5" ht="15.75">
      <c r="B16" s="180" t="s">
        <v>154</v>
      </c>
      <c r="C16" s="180"/>
      <c r="D16" s="181" t="e">
        <f>#REF!</f>
        <v>#REF!</v>
      </c>
      <c r="E16" s="181" t="e">
        <f>#REF!</f>
        <v>#REF!</v>
      </c>
    </row>
    <row r="17" spans="2:5" ht="15.75">
      <c r="B17" s="178" t="s">
        <v>155</v>
      </c>
      <c r="C17" s="178"/>
      <c r="D17" s="182" t="e">
        <f>#REF!</f>
        <v>#REF!</v>
      </c>
      <c r="E17" s="182" t="e">
        <f>#REF!</f>
        <v>#REF!</v>
      </c>
    </row>
    <row r="18" spans="2:5" ht="15.75">
      <c r="B18" s="176" t="s">
        <v>159</v>
      </c>
      <c r="C18" s="176"/>
      <c r="D18" s="183" t="e">
        <f>#REF!</f>
        <v>#REF!</v>
      </c>
      <c r="E18" s="183" t="e">
        <f>#REF!</f>
        <v>#REF!</v>
      </c>
    </row>
    <row r="20" spans="2:5" ht="31.5">
      <c r="B20" s="224"/>
      <c r="C20" s="224"/>
      <c r="D20" s="225" t="s">
        <v>199</v>
      </c>
      <c r="E20" s="225" t="s">
        <v>200</v>
      </c>
    </row>
    <row r="21" spans="2:5" ht="15.75">
      <c r="B21" s="226" t="s">
        <v>154</v>
      </c>
      <c r="C21" s="226"/>
      <c r="D21" s="227" t="e">
        <f>#REF!</f>
        <v>#REF!</v>
      </c>
      <c r="E21" s="227" t="e">
        <f>#REF!</f>
        <v>#REF!</v>
      </c>
    </row>
    <row r="22" spans="2:5" ht="15.75">
      <c r="B22" s="224" t="s">
        <v>155</v>
      </c>
      <c r="C22" s="224"/>
      <c r="D22" s="228" t="e">
        <f>#REF!</f>
        <v>#REF!</v>
      </c>
      <c r="E22" s="228" t="e">
        <f>#REF!</f>
        <v>#REF!</v>
      </c>
    </row>
    <row r="23" spans="2:5" ht="15.75">
      <c r="B23" s="229" t="s">
        <v>159</v>
      </c>
      <c r="C23" s="229"/>
      <c r="D23" s="230" t="e">
        <f>#REF!</f>
        <v>#REF!</v>
      </c>
      <c r="E23" s="23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9" t="s">
        <v>160</v>
      </c>
      <c r="G2" s="119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8"/>
      <c r="C6" s="198"/>
      <c r="D6" s="205" t="s">
        <v>184</v>
      </c>
      <c r="E6" s="205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9" t="s">
        <v>175</v>
      </c>
      <c r="C7" s="209"/>
      <c r="D7" s="206" t="s">
        <v>178</v>
      </c>
      <c r="E7" s="206" t="s">
        <v>179</v>
      </c>
      <c r="BI7" t="e">
        <f>(F7/$F$4)*(PPI_Local_Quarterly!U7/PPI_Local_Quarterly!T7-1)*100</f>
        <v>#DIV/0!</v>
      </c>
    </row>
    <row r="8" spans="2:61" ht="15">
      <c r="B8" s="198" t="s">
        <v>176</v>
      </c>
      <c r="C8" s="198"/>
      <c r="D8" s="207" t="s">
        <v>180</v>
      </c>
      <c r="E8" s="207" t="s">
        <v>181</v>
      </c>
      <c r="BI8" t="e">
        <f>(F8/$F$4)*(PPI_Local_Quarterly!U8/PPI_Local_Quarterly!T8-1)*100</f>
        <v>#DIV/0!</v>
      </c>
    </row>
    <row r="9" spans="2:61" ht="15" customHeight="1">
      <c r="B9" s="175" t="s">
        <v>177</v>
      </c>
      <c r="C9" s="175"/>
      <c r="D9" s="208" t="s">
        <v>182</v>
      </c>
      <c r="E9" s="208" t="s">
        <v>183</v>
      </c>
      <c r="BI9" t="e">
        <f>(F9/$F$4)*(PPI_Local_Quarterly!U9/PPI_Local_Quarterly!T9-1)*100</f>
        <v>#DIV/0!</v>
      </c>
    </row>
    <row r="10" ht="33.75" customHeight="1"/>
    <row r="16" ht="18">
      <c r="B16" s="120"/>
    </row>
    <row r="18" spans="2:5" ht="31.5">
      <c r="B18" s="178"/>
      <c r="C18" s="178"/>
      <c r="D18" s="179" t="s">
        <v>186</v>
      </c>
      <c r="E18" s="179" t="s">
        <v>187</v>
      </c>
    </row>
    <row r="19" spans="2:5" ht="15.75">
      <c r="B19" s="180" t="s">
        <v>154</v>
      </c>
      <c r="C19" s="180"/>
      <c r="D19" s="181">
        <v>0.6549267653809476</v>
      </c>
      <c r="E19" s="181">
        <v>-0.6089348543105277</v>
      </c>
    </row>
    <row r="20" spans="2:5" ht="15.75">
      <c r="B20" s="178" t="s">
        <v>155</v>
      </c>
      <c r="C20" s="178"/>
      <c r="D20" s="182">
        <v>0.3995811105660829</v>
      </c>
      <c r="E20" s="182">
        <v>0.16353041445900107</v>
      </c>
    </row>
    <row r="21" spans="2:5" ht="15.75">
      <c r="B21" s="176" t="s">
        <v>159</v>
      </c>
      <c r="C21" s="176"/>
      <c r="D21" s="183">
        <v>2.69681766038099</v>
      </c>
      <c r="E21" s="183">
        <v>-0.13895235108587478</v>
      </c>
    </row>
    <row r="23" spans="2:5" ht="34.5" customHeight="1" thickBot="1">
      <c r="B23" s="198"/>
      <c r="C23" s="198"/>
      <c r="D23" s="205" t="s">
        <v>191</v>
      </c>
      <c r="E23" s="205" t="s">
        <v>192</v>
      </c>
    </row>
    <row r="24" spans="2:5" ht="15">
      <c r="B24" s="209" t="s">
        <v>175</v>
      </c>
      <c r="C24" s="209"/>
      <c r="D24" s="206" t="s">
        <v>193</v>
      </c>
      <c r="E24" s="206" t="s">
        <v>197</v>
      </c>
    </row>
    <row r="25" spans="2:5" ht="15">
      <c r="B25" s="198" t="s">
        <v>176</v>
      </c>
      <c r="C25" s="198"/>
      <c r="D25" s="207" t="s">
        <v>194</v>
      </c>
      <c r="E25" s="207" t="s">
        <v>196</v>
      </c>
    </row>
    <row r="26" spans="2:5" ht="15">
      <c r="B26" s="175" t="s">
        <v>177</v>
      </c>
      <c r="C26" s="175"/>
      <c r="D26" s="208" t="s">
        <v>195</v>
      </c>
      <c r="E26" s="208" t="s">
        <v>198</v>
      </c>
    </row>
    <row r="28" spans="2:5" ht="39.75" thickBot="1">
      <c r="B28" s="231"/>
      <c r="C28" s="231"/>
      <c r="D28" s="232" t="s">
        <v>201</v>
      </c>
      <c r="E28" s="232" t="s">
        <v>202</v>
      </c>
    </row>
    <row r="29" spans="2:5" ht="15">
      <c r="B29" s="233" t="s">
        <v>175</v>
      </c>
      <c r="C29" s="233"/>
      <c r="D29" s="234"/>
      <c r="E29" s="234"/>
    </row>
    <row r="30" spans="2:5" ht="15">
      <c r="B30" s="231" t="s">
        <v>176</v>
      </c>
      <c r="C30" s="231"/>
      <c r="D30" s="235"/>
      <c r="E30" s="235"/>
    </row>
    <row r="31" spans="2:5" ht="15">
      <c r="B31" s="236" t="s">
        <v>177</v>
      </c>
      <c r="C31" s="236"/>
      <c r="D31" s="237"/>
      <c r="E31" s="2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6"/>
    </row>
    <row r="4" spans="2:11" ht="15.75">
      <c r="B4" s="184" t="s">
        <v>171</v>
      </c>
      <c r="C4" s="174"/>
      <c r="D4" s="268">
        <v>2013</v>
      </c>
      <c r="E4" s="268"/>
      <c r="F4" s="268"/>
      <c r="G4" s="268">
        <v>2014</v>
      </c>
      <c r="H4" s="268"/>
      <c r="I4" s="268"/>
      <c r="J4" s="178">
        <v>2013</v>
      </c>
      <c r="K4" s="178">
        <v>2014</v>
      </c>
    </row>
    <row r="5" spans="2:62" ht="16.5" thickBot="1">
      <c r="B5" s="187"/>
      <c r="C5" s="187"/>
      <c r="D5" s="199" t="s">
        <v>169</v>
      </c>
      <c r="E5" s="199" t="s">
        <v>158</v>
      </c>
      <c r="F5" s="199" t="s">
        <v>170</v>
      </c>
      <c r="G5" s="199" t="s">
        <v>169</v>
      </c>
      <c r="H5" s="199" t="s">
        <v>158</v>
      </c>
      <c r="I5" s="199" t="s">
        <v>170</v>
      </c>
      <c r="J5" s="200" t="s">
        <v>133</v>
      </c>
      <c r="K5" s="20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4" t="s">
        <v>173</v>
      </c>
      <c r="C6" s="174"/>
      <c r="D6" s="191">
        <f>PPI_ALLRwanda_Month!AI4</f>
        <v>108.84815932243141</v>
      </c>
      <c r="E6" s="191">
        <f>PPI_ALLRwanda_Month!AJ4</f>
        <v>108.39288921063597</v>
      </c>
      <c r="F6" s="191">
        <f>PPI_ALLRwanda_Month!AK4</f>
        <v>108.20251909194755</v>
      </c>
      <c r="G6" s="196">
        <f>PPI_ALLRwanda_Month!AU4</f>
        <v>109.7423515644733</v>
      </c>
      <c r="H6" s="191">
        <f>PPI_ALLRwanda_Month!AV4</f>
        <v>109.35185619707532</v>
      </c>
      <c r="I6" s="191">
        <f>PPI_ALLRwanda_Month!AW4</f>
        <v>107.31416565543456</v>
      </c>
      <c r="J6" s="196">
        <f>PPI_ALLRwanda_Qtr!P4</f>
        <v>108.48118920833831</v>
      </c>
      <c r="K6" s="19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4" t="s">
        <v>162</v>
      </c>
      <c r="C7" s="174"/>
      <c r="D7" s="191" t="e">
        <f>#REF!</f>
        <v>#REF!</v>
      </c>
      <c r="E7" s="191" t="e">
        <f>#REF!</f>
        <v>#REF!</v>
      </c>
      <c r="F7" s="191" t="e">
        <f>#REF!</f>
        <v>#REF!</v>
      </c>
      <c r="G7" s="193" t="e">
        <f>#REF!</f>
        <v>#REF!</v>
      </c>
      <c r="H7" s="191" t="e">
        <f>#REF!</f>
        <v>#REF!</v>
      </c>
      <c r="I7" s="191" t="e">
        <f>#REF!</f>
        <v>#REF!</v>
      </c>
      <c r="J7" s="193" t="e">
        <f>#REF!</f>
        <v>#REF!</v>
      </c>
      <c r="K7" s="182" t="e">
        <f>#REF!</f>
        <v>#REF!</v>
      </c>
      <c r="BI7" t="e">
        <f>(F7/$F$4)*(PPI_Local_Quarterly!U7/PPI_Local_Quarterly!T7-1)*100</f>
        <v>#REF!</v>
      </c>
    </row>
    <row r="8" spans="2:61" ht="15.75">
      <c r="B8" s="176" t="s">
        <v>163</v>
      </c>
      <c r="C8" s="176"/>
      <c r="D8" s="183" t="e">
        <f>#REF!</f>
        <v>#REF!</v>
      </c>
      <c r="E8" s="183" t="e">
        <f>#REF!</f>
        <v>#REF!</v>
      </c>
      <c r="F8" s="183" t="e">
        <f>#REF!</f>
        <v>#REF!</v>
      </c>
      <c r="G8" s="195" t="e">
        <f>#REF!</f>
        <v>#REF!</v>
      </c>
      <c r="H8" s="183" t="e">
        <f>#REF!</f>
        <v>#REF!</v>
      </c>
      <c r="I8" s="183" t="e">
        <f>#REF!</f>
        <v>#REF!</v>
      </c>
      <c r="J8" s="195" t="e">
        <f>#REF!</f>
        <v>#REF!</v>
      </c>
      <c r="K8" s="18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7"/>
      <c r="E10" s="147"/>
      <c r="F10" s="147"/>
      <c r="G10" s="147"/>
      <c r="H10" s="147"/>
      <c r="I10" s="147"/>
      <c r="K10" s="147"/>
      <c r="L10" s="147"/>
    </row>
    <row r="11" spans="2:11" ht="15.75">
      <c r="B11" s="184" t="s">
        <v>171</v>
      </c>
      <c r="C11" s="174"/>
      <c r="D11" s="268">
        <v>2013</v>
      </c>
      <c r="E11" s="268"/>
      <c r="F11" s="268"/>
      <c r="G11" s="268">
        <v>2014</v>
      </c>
      <c r="H11" s="268"/>
      <c r="I11" s="268"/>
      <c r="J11" s="178">
        <v>2013</v>
      </c>
      <c r="K11" s="178">
        <v>2014</v>
      </c>
    </row>
    <row r="12" spans="2:11" ht="16.5" thickBot="1">
      <c r="B12" s="187"/>
      <c r="C12" s="187"/>
      <c r="D12" s="199" t="s">
        <v>188</v>
      </c>
      <c r="E12" s="199" t="s">
        <v>189</v>
      </c>
      <c r="F12" s="199" t="s">
        <v>190</v>
      </c>
      <c r="G12" s="199" t="s">
        <v>188</v>
      </c>
      <c r="H12" s="199" t="s">
        <v>189</v>
      </c>
      <c r="I12" s="199" t="s">
        <v>190</v>
      </c>
      <c r="J12" s="200" t="s">
        <v>134</v>
      </c>
      <c r="K12" s="200" t="s">
        <v>134</v>
      </c>
    </row>
    <row r="13" spans="2:11" ht="15.75">
      <c r="B13" s="174" t="s">
        <v>173</v>
      </c>
      <c r="C13" s="174"/>
      <c r="D13" s="191">
        <f>PPI_ALLRwanda_Month!AL4</f>
        <v>109.51677186425445</v>
      </c>
      <c r="E13" s="191">
        <f>PPI_ALLRwanda_Month!AM4</f>
        <v>110.80272468587873</v>
      </c>
      <c r="F13" s="191">
        <f>PPI_ALLRwanda_Month!AN4</f>
        <v>108.65058911822618</v>
      </c>
      <c r="G13" s="196">
        <f>PPI_ALLRwanda_Month!AX4</f>
        <v>107.98766962258874</v>
      </c>
      <c r="H13" s="191">
        <f>PPI_ALLRwanda_Month!AY4</f>
        <v>108.87074743347458</v>
      </c>
      <c r="I13" s="191">
        <f>PPI_ALLRwanda_Month!AZ4</f>
        <v>110.10845510040623</v>
      </c>
      <c r="J13" s="196">
        <f>PPI_ALLRwanda_Qtr!Q4</f>
        <v>109.65669522278647</v>
      </c>
      <c r="K13" s="197">
        <f>PPI_ALLRwanda_Qtr!U4</f>
        <v>108.98895738548985</v>
      </c>
    </row>
    <row r="14" spans="2:11" ht="15.75">
      <c r="B14" s="174" t="s">
        <v>162</v>
      </c>
      <c r="C14" s="174"/>
      <c r="D14" s="191" t="e">
        <f>#REF!</f>
        <v>#REF!</v>
      </c>
      <c r="E14" s="191" t="e">
        <f>#REF!</f>
        <v>#REF!</v>
      </c>
      <c r="F14" s="191" t="e">
        <f>#REF!</f>
        <v>#REF!</v>
      </c>
      <c r="G14" s="193" t="e">
        <f>#REF!</f>
        <v>#REF!</v>
      </c>
      <c r="H14" s="191" t="e">
        <f>#REF!</f>
        <v>#REF!</v>
      </c>
      <c r="I14" s="191" t="e">
        <f>#REF!</f>
        <v>#REF!</v>
      </c>
      <c r="J14" s="193" t="e">
        <f>#REF!</f>
        <v>#REF!</v>
      </c>
      <c r="K14" s="182" t="e">
        <f>#REF!</f>
        <v>#REF!</v>
      </c>
    </row>
    <row r="15" spans="2:11" ht="15.75">
      <c r="B15" s="176" t="s">
        <v>163</v>
      </c>
      <c r="C15" s="176"/>
      <c r="D15" s="183" t="e">
        <f>#REF!</f>
        <v>#REF!</v>
      </c>
      <c r="E15" s="183" t="e">
        <f>#REF!</f>
        <v>#REF!</v>
      </c>
      <c r="F15" s="183" t="e">
        <f>#REF!</f>
        <v>#REF!</v>
      </c>
      <c r="G15" s="195" t="e">
        <f>#REF!</f>
        <v>#REF!</v>
      </c>
      <c r="H15" s="183" t="e">
        <f>#REF!</f>
        <v>#REF!</v>
      </c>
      <c r="I15" s="183" t="e">
        <f>#REF!</f>
        <v>#REF!</v>
      </c>
      <c r="J15" s="195" t="e">
        <f>#REF!</f>
        <v>#REF!</v>
      </c>
      <c r="K15" s="183" t="e">
        <f>#REF!</f>
        <v>#REF!</v>
      </c>
    </row>
    <row r="17" spans="4:7" ht="15">
      <c r="D17" s="147"/>
      <c r="E17" s="147"/>
      <c r="F17" s="147"/>
      <c r="G17" s="147"/>
    </row>
    <row r="18" spans="4:7" ht="15">
      <c r="D18" s="147"/>
      <c r="E18" s="147"/>
      <c r="F18" s="147"/>
      <c r="G18" s="147"/>
    </row>
    <row r="19" spans="4:8" ht="15">
      <c r="D19" s="147"/>
      <c r="E19" s="147"/>
      <c r="F19" s="147"/>
      <c r="G19" s="147"/>
      <c r="H19" s="147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2016-11-23T08:21:48Z</dcterms:modified>
  <cp:category/>
  <cp:version/>
  <cp:contentType/>
  <cp:contentStatus/>
</cp:coreProperties>
</file>